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1040" activeTab="0"/>
  </bookViews>
  <sheets>
    <sheet name="Раздел I" sheetId="1" r:id="rId1"/>
  </sheets>
  <definedNames>
    <definedName name="_xlnm._FilterDatabase" localSheetId="0" hidden="1">'Раздел I'!$A$7:$J$51</definedName>
    <definedName name="_xlnm.Print_Titles" localSheetId="0">'Раздел I'!$5:$7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7" authorId="0">
      <text>
        <r>
          <rPr>
            <sz val="8"/>
            <rFont val="Tahoma"/>
            <family val="2"/>
          </rPr>
          <t>минус экономия 220323,00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<sst xmlns="http://schemas.openxmlformats.org/spreadsheetml/2006/main" count="213" uniqueCount="144">
  <si>
    <t>№ п/п</t>
  </si>
  <si>
    <t>Прогнозируемый результат</t>
  </si>
  <si>
    <t>Источник финансирования</t>
  </si>
  <si>
    <t>Финансирование (тыс.руб.)</t>
  </si>
  <si>
    <t>Местный бюджет</t>
  </si>
  <si>
    <t xml:space="preserve">Мероприятия </t>
  </si>
  <si>
    <t>Финансирование (в тыс.рублях)</t>
  </si>
  <si>
    <t>РАЗДЕЛ II. Обеспечение стабильного функционирования дошкольных образовательных учреждений</t>
  </si>
  <si>
    <t>МБДОУ "Детский сад "Дюймовочка" с.Екатериновка</t>
  </si>
  <si>
    <t>МБДОУ "Детский сад "Ёлочка" с.Сергеевка</t>
  </si>
  <si>
    <t>Обеспечение безопасных условий пребывания детей в дошкольном учреждении</t>
  </si>
  <si>
    <t>МБДОУ "Детский сад "Алёнушка" с.Золотая Долина (16 шт.)</t>
  </si>
  <si>
    <t>Мероприятия</t>
  </si>
  <si>
    <t>Создание дополнительных мест</t>
  </si>
  <si>
    <t>2.1.1.</t>
  </si>
  <si>
    <t>2.1.2.</t>
  </si>
  <si>
    <t>Исполнитель</t>
  </si>
  <si>
    <t>МБДОУ "Детский сад "Дюймовочка" с.Екатериновка (22 шт.)</t>
  </si>
  <si>
    <t>МБДОУ "Детский сад "Росинка" с.Новицкое</t>
  </si>
  <si>
    <t>2.1.3.</t>
  </si>
  <si>
    <t>2.1.4.</t>
  </si>
  <si>
    <t>Медицинское оборудование</t>
  </si>
  <si>
    <t>всего</t>
  </si>
  <si>
    <t>МБДОУ "Детский сад "Росинка" с.Новицкое:</t>
  </si>
  <si>
    <t>МБДОУ "Детский сад "Дюймовочка" с.Екатериновка:</t>
  </si>
  <si>
    <t xml:space="preserve"> </t>
  </si>
  <si>
    <t>количество</t>
  </si>
  <si>
    <t>I. Сохранение и расширение сети муниципальных бюджетных дошкольных учреждений (далее - МБДОУ)</t>
  </si>
  <si>
    <t xml:space="preserve">МБДОУ "Детский сад "Дюймовочка" с.Екатериновка  </t>
  </si>
  <si>
    <t xml:space="preserve">МБДОУ "Детский сад "Алёнушка" с.Золотая Долина  </t>
  </si>
  <si>
    <t xml:space="preserve">МБДОУ  Центр развития ребёнка-детский сад "Светлячок" с.Владимиро-Александровское </t>
  </si>
  <si>
    <t xml:space="preserve">МБДОУ "Детский сад "Ёлочка" с.Сергеевка  </t>
  </si>
  <si>
    <t xml:space="preserve">МБДОУ Центр развития ребёнка-детский сад "Тополёк"  </t>
  </si>
  <si>
    <t xml:space="preserve">МБДОУ "Детский сад "Росинка" с.Новицкое  </t>
  </si>
  <si>
    <t>Установка теневых навесов (2 шт.) в МБДОУ "Детский сад "Солнышко" с.Фроловка</t>
  </si>
  <si>
    <t>Выполнение требований СанПиН</t>
  </si>
  <si>
    <t>Укладка облицовочной плитки в цехе первичной обработки овощей</t>
  </si>
  <si>
    <t>Проведение работ в МБДОУ "Детский сад "Алёнушка" с.Золотая Долина.                                  В том числе:</t>
  </si>
  <si>
    <t>Замена дверей эвакуационных выходов (3шт.)</t>
  </si>
  <si>
    <t>Замена линолеума</t>
  </si>
  <si>
    <t>МБДОУ "Детский сад "Берёзка" пос.Волчанец</t>
  </si>
  <si>
    <t xml:space="preserve">Реконструкция пищеблока с оборудованием цеха для первичной обработки овощей: МБДОУ "Детский сад "Кораблик" с.Хмыловка" </t>
  </si>
  <si>
    <t>МБДОУ "Детский сад "Кораблик" с.Хмыловка"</t>
  </si>
  <si>
    <t>Источники                       финансирования</t>
  </si>
  <si>
    <t>Замена деревянных конструкций оконных проёмов на пластиковые окна. В том числе:</t>
  </si>
  <si>
    <t>МБДОУ "Детский сад "Аленушка" с.Золотая Долина</t>
  </si>
  <si>
    <t xml:space="preserve"> Приобретение медицинского оборудования в медицинские кабинеты в соответствии с требованиями санитарного законодательства, в том числе все дошкольные учреждения</t>
  </si>
  <si>
    <t>МБДОУ "Детский сад "Сказка" с.Сергеевка:</t>
  </si>
  <si>
    <t>2.1.5.</t>
  </si>
  <si>
    <t>2.1.6.</t>
  </si>
  <si>
    <t>2.1.7.</t>
  </si>
  <si>
    <t>2.1.8.</t>
  </si>
  <si>
    <t>2.1.9.</t>
  </si>
  <si>
    <t>МБДОУ "Детский сад "Колосок"с.Екатериновка</t>
  </si>
  <si>
    <t>2.1.10.</t>
  </si>
  <si>
    <t>2.1.11.</t>
  </si>
  <si>
    <t>Приобретение оборудование медицинского кабинета:</t>
  </si>
  <si>
    <t>МБДОУ "Детский сад "Ягодка" с.Владимиро-Александровское</t>
  </si>
  <si>
    <t>2.1.12.</t>
  </si>
  <si>
    <t>2.1.13.</t>
  </si>
  <si>
    <t>2.1.14.</t>
  </si>
  <si>
    <t>Приобретение оборудования игровых площадок :</t>
  </si>
  <si>
    <t>МБДОУ "Детский сад "Ягодка"с.Владимиро-Александровское</t>
  </si>
  <si>
    <t>МБДОУ "Детский сад "Ёлочка"с.Сергеевка</t>
  </si>
  <si>
    <t>2.1.15.</t>
  </si>
  <si>
    <t>МДОУ "Детский сад "Солнышко" с.Фроловка</t>
  </si>
  <si>
    <t>2015 год</t>
  </si>
  <si>
    <t>МБДОУ "Детский сад "Берёзка" пос.Волчанец:</t>
  </si>
  <si>
    <t>Установка на прогулочных площадках малых архитектурных форм,оборудование спортивных площадок в каждом ДОУ</t>
  </si>
  <si>
    <t>МБДОУ "Детский сад "Колосок" с.Екатериновка</t>
  </si>
  <si>
    <t>МБДОУ "Детский сад "Дюймовочка" с.Екатериновка Партизанского муниципального района</t>
  </si>
  <si>
    <t>Выполнение проектных работ по объекту: "Детский сад на 55 мест  с.Золотая Долина" ул.Лётная Партизанского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</si>
  <si>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МБДОУ Центр развития ребёнка-детский сад "Светлячок" с.Владимиро-Александровское</t>
  </si>
  <si>
    <t>Капитальный ремонт внутренней системы отопления: МБДОУ "Детский сад "Алёнушка" с.Золотая Долина</t>
  </si>
  <si>
    <t>Обеспечение комфортныхных условий</t>
  </si>
  <si>
    <t>Благотворительные средства</t>
  </si>
  <si>
    <t>МБДОУ "Детский сад "Звёздочка"  с.Владимиро-Александровское</t>
  </si>
  <si>
    <t>Краевой бюджет</t>
  </si>
  <si>
    <t>в т.ч.</t>
  </si>
  <si>
    <t>Всего</t>
  </si>
  <si>
    <t>Приобретение малых архитектурных форм и спортивного оборудования</t>
  </si>
  <si>
    <t>Выполнение проектных работ по объекту: "Строительство котельной детского сада "Колосок" по ул.Гагарина, 19а, с.Екатериновка, Партизанский район, Приморский край (проектные работы, экспертиза проекта)</t>
  </si>
  <si>
    <t>МБДОУ Центр развития ребёнка-детский сад "Тополёк" (22 шт.)(в 2014 году 28 шт.)</t>
  </si>
  <si>
    <t>МБДОУ  Центр развития ребёнка-детский сад "Светлячок" с.Владимиро-Александровское (22 шт.) (в 2014 году 10 шт.)</t>
  </si>
  <si>
    <t xml:space="preserve">МКУ "Управление образования" </t>
  </si>
  <si>
    <t>Строительство котельной детского сада "Колосок" по ул.Гагарина, 19а с.Екатериновка</t>
  </si>
  <si>
    <t>МБДОУ центр развития ребенка - детский сад "Тополёк" с.Владимиро-Александровское</t>
  </si>
  <si>
    <t>МБДОУ Центр развития ребенка - детский сад "Светлячок" с.Владимиро-Александровское</t>
  </si>
  <si>
    <t>МБДОУ "Детский сад "Росинка" с.Новицкое (18 шт.)</t>
  </si>
  <si>
    <t>МБДОУ "Детский сад "Ёлочка" с.Сергеевка (22 шт.)(в 2014 году 37 шт.)</t>
  </si>
  <si>
    <t>МБДОУ "Детский сад "Берёзка" пос.Волчанец (5 шт.)</t>
  </si>
  <si>
    <t>МБДОУ "Детский сад "Росинка" с.Новицкое (22 шт.)</t>
  </si>
  <si>
    <t>2.1.16.</t>
  </si>
  <si>
    <t>Оборудование кабинок без запоров в санитарных узлах подготовительной и старшей группы</t>
  </si>
  <si>
    <t>Замена  дверей эвакуационных выходов (15 шт.), 1  шт. в щитовую: МБДОУ "Детский сад "Берёзка" пос.Волчанец</t>
  </si>
  <si>
    <t>МБДОУ "Детский сад "Кораблик" с.Хмыловка</t>
  </si>
  <si>
    <t>Выполнение проектных работ по объекту: "Строительство детского сада на 55 мест  с.Хмыловка (выполнение пректных работ, топография, геология, технические условия, экспертиза проекта)</t>
  </si>
  <si>
    <t>Выполнение проектных работ по объекту: "Строительство котельной к детскому саду "Колосок" с.Екатериновка</t>
  </si>
  <si>
    <t xml:space="preserve">МБДОУ "Детский сад "Берёзка" пос.Волчанец  </t>
  </si>
  <si>
    <t>Установка дополнительных фильтров и обеззараживающих устройств на этапе подачи воды в детском дошкольном учреждении                                                            В том числе:</t>
  </si>
  <si>
    <t>Проведение работ в МБДОУ Центр развития ребёнка-детский сад "Светлячок" с.Владимиро-Александровское.                                                   В том числе:</t>
  </si>
  <si>
    <t xml:space="preserve">Капитальный ремонт МБДОУ "Детский сад "Звёздочка" с.Владимиро-Александровское                             </t>
  </si>
  <si>
    <t>МБДОУ "Детский сад "Сказка" с.Сергеевка</t>
  </si>
  <si>
    <t>МБДОУ "Детский сад "Колосок" с.Екатериновка"</t>
  </si>
  <si>
    <t xml:space="preserve">Выполнение проектных работ  "Реконструкция Детского сада "Дюймовочка" Партизанского муниципального района (проектные работы,экспертиза проекта,технические условия) </t>
  </si>
  <si>
    <t xml:space="preserve">Реконструкция Детского сада Дюймовочка Партизанского муниципального района  </t>
  </si>
  <si>
    <t>2. Облицовка фасада</t>
  </si>
  <si>
    <t>3. Оборудование бельевой площадки</t>
  </si>
  <si>
    <t>4. Установка бегущей строки</t>
  </si>
  <si>
    <t>1. Ремонт крылец</t>
  </si>
  <si>
    <t>1.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</si>
  <si>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</si>
  <si>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</si>
  <si>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2.1.</t>
  </si>
  <si>
    <t>2.1.4</t>
  </si>
  <si>
    <t xml:space="preserve">3.2. </t>
  </si>
  <si>
    <t>3.2. Обеспечение безопасных условий пребывания детей в дошкольных учреждениях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</si>
  <si>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</si>
  <si>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</si>
  <si>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</si>
  <si>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</si>
  <si>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</si>
  <si>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</si>
  <si>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</si>
  <si>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</si>
  <si>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</si>
  <si>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Итого по разделу 3.2</t>
  </si>
  <si>
    <t>2016 год</t>
  </si>
  <si>
    <t>2017 год</t>
  </si>
  <si>
    <t>Благотворительные</t>
  </si>
  <si>
    <t>2</t>
  </si>
  <si>
    <t>Увеличение мощности дошкольных учреждений</t>
  </si>
  <si>
    <t>1</t>
  </si>
  <si>
    <t>2.1. Укрепление и обновление материально-технической базы МБДОУ</t>
  </si>
  <si>
    <t>Итого по разделу 1</t>
  </si>
  <si>
    <t xml:space="preserve">                                Перечень мероприятий подпрограммы 2 "Развитие системы дошкольного образования Партизанского муниципального района" на 2015-2017 годы</t>
  </si>
  <si>
    <t>Подпрограмма 2 "Развитие системы дошкольного образования</t>
  </si>
  <si>
    <t>МБДОУ ПМР</t>
  </si>
  <si>
    <t xml:space="preserve">МБДОУ "Детский сад "Звёздочка" с.Владимиро-Александровское </t>
  </si>
  <si>
    <t>МБДОУ "Детский сад "Звёздочка" с.Владимиро-Александровское ПМР</t>
  </si>
  <si>
    <t>Итого по разделу 2</t>
  </si>
  <si>
    <t xml:space="preserve">Всего по подпрограмме 2:   </t>
  </si>
  <si>
    <t>Капитальный ремонт МБДОУ "Детский сад "Звёздочка" с.Владимиро-Александровское (малые архитектурные формы)</t>
  </si>
  <si>
    <t xml:space="preserve">Приложение № 1 к подпрограмме 2 "Развитие системы дошкольного образования Партизанского муниципального района"        на 2015-2017 годы", муниципальной программы "Развитие образования Партизанского муниципального района" на 2015-2017 годы, в редакции постановления администрации Партизанского муниципального района от 24.02.2015 № 127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</si>
</sst>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"/>
    <numFmt numFmtId="167" formatCode="#,##0.00000"/>
    <numFmt numFmtId="168" formatCode="[$-FC19]d\ mmmm\ yyyy\ &quot;г.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7" fontId="11" fillId="0" borderId="10" xfId="0" applyNumberFormat="1" applyFont="1" applyFill="1" applyBorder="1" applyAlignment="1">
      <alignment horizontal="center" vertical="center"/>
    </xf>
    <xf numFmtId="167" fontId="2" fillId="0" borderId="10" xfId="58" applyNumberFormat="1" applyFont="1" applyFill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/>
    </xf>
    <xf numFmtId="167" fontId="4" fillId="33" borderId="11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 vertical="top" wrapText="1"/>
    </xf>
    <xf numFmtId="166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vertical="justify" wrapText="1"/>
    </xf>
    <xf numFmtId="0" fontId="4" fillId="33" borderId="10" xfId="0" applyFont="1" applyFill="1" applyBorder="1" applyAlignment="1">
      <alignment horizontal="center" vertical="top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167" fontId="5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justify" wrapText="1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justify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top" wrapText="1"/>
    </xf>
    <xf numFmtId="0" fontId="8" fillId="33" borderId="17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167" fontId="1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8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49" fontId="4" fillId="33" borderId="16" xfId="0" applyNumberFormat="1" applyFont="1" applyFill="1" applyBorder="1" applyAlignment="1">
      <alignment horizontal="center" vertical="justify" wrapText="1"/>
    </xf>
    <xf numFmtId="49" fontId="4" fillId="33" borderId="18" xfId="0" applyNumberFormat="1" applyFont="1" applyFill="1" applyBorder="1" applyAlignment="1">
      <alignment horizontal="center" vertical="justify" wrapText="1"/>
    </xf>
    <xf numFmtId="49" fontId="4" fillId="33" borderId="11" xfId="0" applyNumberFormat="1" applyFont="1" applyFill="1" applyBorder="1" applyAlignment="1">
      <alignment horizontal="center" vertical="justify" wrapText="1"/>
    </xf>
    <xf numFmtId="0" fontId="4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justify" wrapText="1"/>
    </xf>
    <xf numFmtId="0" fontId="0" fillId="33" borderId="11" xfId="0" applyFill="1" applyBorder="1" applyAlignment="1">
      <alignment horizontal="center" vertical="justify" wrapText="1"/>
    </xf>
    <xf numFmtId="0" fontId="0" fillId="33" borderId="18" xfId="0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14" fontId="4" fillId="34" borderId="10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justify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80" zoomScaleNormal="80" zoomScalePageLayoutView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4" sqref="H14"/>
    </sheetView>
  </sheetViews>
  <sheetFormatPr defaultColWidth="9.140625" defaultRowHeight="12.75"/>
  <cols>
    <col min="1" max="1" width="8.7109375" style="0" customWidth="1"/>
    <col min="2" max="2" width="46.8515625" style="0" customWidth="1"/>
    <col min="3" max="3" width="26.28125" style="0" customWidth="1"/>
    <col min="4" max="4" width="18.28125" style="0" customWidth="1"/>
    <col min="5" max="5" width="17.57421875" style="0" customWidth="1"/>
    <col min="6" max="6" width="16.8515625" style="0" customWidth="1"/>
    <col min="7" max="7" width="17.7109375" style="0" customWidth="1"/>
    <col min="8" max="8" width="23.421875" style="0" customWidth="1"/>
    <col min="9" max="9" width="42.421875" style="0" customWidth="1"/>
    <col min="10" max="10" width="9.140625" style="0" hidden="1" customWidth="1"/>
    <col min="12" max="12" width="33.421875" style="0" customWidth="1"/>
    <col min="13" max="13" width="21.8515625" style="0" customWidth="1"/>
    <col min="14" max="14" width="13.140625" style="0" bestFit="1" customWidth="1"/>
    <col min="16" max="16" width="11.421875" style="0" bestFit="1" customWidth="1"/>
  </cols>
  <sheetData>
    <row r="1" spans="5:10" s="4" customFormat="1" ht="79.5" customHeight="1">
      <c r="E1" s="124" t="s">
        <v>143</v>
      </c>
      <c r="F1" s="125"/>
      <c r="G1" s="125"/>
      <c r="H1" s="125"/>
      <c r="I1" s="125"/>
      <c r="J1" s="125"/>
    </row>
    <row r="2" spans="1:10" s="4" customFormat="1" ht="20.25" customHeight="1">
      <c r="A2" s="90" t="s">
        <v>135</v>
      </c>
      <c r="F2" s="27"/>
      <c r="G2" s="27"/>
      <c r="H2" s="27"/>
      <c r="I2" s="27"/>
      <c r="J2" s="28"/>
    </row>
    <row r="3" spans="1:9" s="4" customFormat="1" ht="22.5" customHeight="1">
      <c r="A3" s="126" t="s">
        <v>27</v>
      </c>
      <c r="B3" s="126"/>
      <c r="C3" s="126"/>
      <c r="D3" s="126"/>
      <c r="E3" s="126"/>
      <c r="F3" s="126"/>
      <c r="G3" s="126"/>
      <c r="H3" s="126"/>
      <c r="I3" s="126"/>
    </row>
    <row r="4" s="4" customFormat="1" ht="15.75">
      <c r="A4" s="6"/>
    </row>
    <row r="5" spans="1:9" s="4" customFormat="1" ht="48.75" customHeight="1">
      <c r="A5" s="127" t="s">
        <v>0</v>
      </c>
      <c r="B5" s="127" t="s">
        <v>12</v>
      </c>
      <c r="C5" s="127" t="s">
        <v>1</v>
      </c>
      <c r="D5" s="129" t="s">
        <v>3</v>
      </c>
      <c r="E5" s="130"/>
      <c r="F5" s="130"/>
      <c r="G5" s="131"/>
      <c r="H5" s="127" t="s">
        <v>43</v>
      </c>
      <c r="I5" s="127" t="s">
        <v>16</v>
      </c>
    </row>
    <row r="6" spans="1:9" s="4" customFormat="1" ht="22.5" customHeight="1">
      <c r="A6" s="128"/>
      <c r="B6" s="128"/>
      <c r="C6" s="128"/>
      <c r="D6" s="3">
        <v>2015</v>
      </c>
      <c r="E6" s="3">
        <v>2016</v>
      </c>
      <c r="F6" s="3">
        <v>2017</v>
      </c>
      <c r="G6" s="3" t="s">
        <v>79</v>
      </c>
      <c r="H6" s="128"/>
      <c r="I6" s="128"/>
    </row>
    <row r="7" spans="1:9" s="4" customFormat="1" ht="18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s="4" customFormat="1" ht="24" customHeight="1">
      <c r="A8" s="93" t="s">
        <v>136</v>
      </c>
      <c r="B8" s="93"/>
      <c r="C8" s="93"/>
      <c r="D8" s="20">
        <f>D9+D10+D19+D77</f>
        <v>126442.90573000001</v>
      </c>
      <c r="E8" s="20">
        <f>E9+E10+E19+E77</f>
        <v>109860.25</v>
      </c>
      <c r="F8" s="20">
        <f>F9+F10+F19+F77</f>
        <v>112407.25</v>
      </c>
      <c r="G8" s="37">
        <f>D8+E8+F8</f>
        <v>348710.40573</v>
      </c>
      <c r="H8" s="2"/>
      <c r="I8" s="33"/>
    </row>
    <row r="9" spans="1:9" s="4" customFormat="1" ht="60.75" customHeight="1">
      <c r="A9" s="30" t="s">
        <v>110</v>
      </c>
      <c r="B9" s="132" t="s">
        <v>111</v>
      </c>
      <c r="C9" s="30"/>
      <c r="D9" s="38">
        <v>46197.26</v>
      </c>
      <c r="E9" s="38">
        <v>46197.25</v>
      </c>
      <c r="F9" s="38">
        <v>46197.25</v>
      </c>
      <c r="G9" s="39">
        <f>D9+E9+F9</f>
        <v>138591.76</v>
      </c>
      <c r="H9" s="8" t="s">
        <v>4</v>
      </c>
      <c r="I9" s="8" t="s">
        <v>137</v>
      </c>
    </row>
    <row r="10" spans="1:9" s="4" customFormat="1" ht="90" customHeight="1">
      <c r="A10" s="16" t="s">
        <v>130</v>
      </c>
      <c r="B10" s="132" t="s">
        <v>112</v>
      </c>
      <c r="C10" s="30"/>
      <c r="D10" s="38">
        <v>63663</v>
      </c>
      <c r="E10" s="38">
        <v>63663</v>
      </c>
      <c r="F10" s="38">
        <v>66210</v>
      </c>
      <c r="G10" s="39">
        <f>D10+E10+F10</f>
        <v>193536</v>
      </c>
      <c r="H10" s="8" t="s">
        <v>77</v>
      </c>
      <c r="I10" s="8" t="s">
        <v>137</v>
      </c>
    </row>
    <row r="11" spans="1:9" s="4" customFormat="1" ht="21.75" customHeight="1">
      <c r="A11" s="122" t="s">
        <v>131</v>
      </c>
      <c r="B11" s="123"/>
      <c r="C11" s="123"/>
      <c r="D11" s="35"/>
      <c r="E11" s="35"/>
      <c r="F11" s="35"/>
      <c r="G11" s="35"/>
      <c r="H11" s="35"/>
      <c r="I11" s="36"/>
    </row>
    <row r="12" spans="1:10" s="29" customFormat="1" ht="69" customHeight="1" hidden="1">
      <c r="A12" s="44" t="s">
        <v>14</v>
      </c>
      <c r="B12" s="45" t="s">
        <v>71</v>
      </c>
      <c r="C12" s="46" t="s">
        <v>13</v>
      </c>
      <c r="D12" s="41">
        <v>0</v>
      </c>
      <c r="E12" s="47">
        <v>0</v>
      </c>
      <c r="F12" s="47">
        <v>0</v>
      </c>
      <c r="G12" s="47">
        <f aca="true" t="shared" si="0" ref="G12:G19">D12+E12+F12</f>
        <v>0</v>
      </c>
      <c r="H12" s="48" t="s">
        <v>4</v>
      </c>
      <c r="I12" s="49" t="s">
        <v>84</v>
      </c>
      <c r="J12" s="50"/>
    </row>
    <row r="13" spans="1:10" s="29" customFormat="1" ht="105.75" customHeight="1" hidden="1">
      <c r="A13" s="44" t="s">
        <v>15</v>
      </c>
      <c r="B13" s="51" t="s">
        <v>104</v>
      </c>
      <c r="C13" s="49" t="s">
        <v>13</v>
      </c>
      <c r="D13" s="47">
        <v>0</v>
      </c>
      <c r="E13" s="47">
        <v>0</v>
      </c>
      <c r="F13" s="47">
        <v>0</v>
      </c>
      <c r="G13" s="47">
        <f t="shared" si="0"/>
        <v>0</v>
      </c>
      <c r="H13" s="52"/>
      <c r="I13" s="49" t="s">
        <v>70</v>
      </c>
      <c r="J13" s="50"/>
    </row>
    <row r="14" spans="1:13" s="29" customFormat="1" ht="54.75" customHeight="1">
      <c r="A14" s="16" t="s">
        <v>132</v>
      </c>
      <c r="B14" s="133" t="s">
        <v>105</v>
      </c>
      <c r="C14" s="30"/>
      <c r="D14" s="19">
        <v>13019.42</v>
      </c>
      <c r="E14" s="18">
        <v>0</v>
      </c>
      <c r="F14" s="18">
        <v>0</v>
      </c>
      <c r="G14" s="18">
        <f t="shared" si="0"/>
        <v>13019.42</v>
      </c>
      <c r="H14" s="136" t="s">
        <v>4</v>
      </c>
      <c r="I14" s="30" t="s">
        <v>70</v>
      </c>
      <c r="J14" s="32"/>
      <c r="K14" s="31"/>
      <c r="L14" s="31"/>
      <c r="M14" s="31"/>
    </row>
    <row r="15" spans="1:10" s="29" customFormat="1" ht="105" customHeight="1" hidden="1">
      <c r="A15" s="44" t="s">
        <v>20</v>
      </c>
      <c r="B15" s="45" t="s">
        <v>81</v>
      </c>
      <c r="C15" s="46"/>
      <c r="D15" s="41">
        <v>0</v>
      </c>
      <c r="E15" s="47">
        <v>0</v>
      </c>
      <c r="F15" s="47">
        <v>0</v>
      </c>
      <c r="G15" s="47">
        <f t="shared" si="0"/>
        <v>0</v>
      </c>
      <c r="H15" s="52" t="s">
        <v>4</v>
      </c>
      <c r="I15" s="49" t="s">
        <v>84</v>
      </c>
      <c r="J15" s="50"/>
    </row>
    <row r="16" spans="1:12" s="29" customFormat="1" ht="102.75" customHeight="1" hidden="1">
      <c r="A16" s="44" t="s">
        <v>114</v>
      </c>
      <c r="B16" s="51" t="s">
        <v>96</v>
      </c>
      <c r="C16" s="46" t="s">
        <v>13</v>
      </c>
      <c r="D16" s="41">
        <v>0</v>
      </c>
      <c r="E16" s="47">
        <v>0</v>
      </c>
      <c r="F16" s="47">
        <v>0</v>
      </c>
      <c r="G16" s="47">
        <f t="shared" si="0"/>
        <v>0</v>
      </c>
      <c r="H16" s="48"/>
      <c r="I16" s="49" t="s">
        <v>42</v>
      </c>
      <c r="J16" s="50"/>
      <c r="L16" s="49"/>
    </row>
    <row r="17" spans="1:10" s="29" customFormat="1" ht="71.25" customHeight="1" hidden="1">
      <c r="A17" s="44" t="s">
        <v>48</v>
      </c>
      <c r="B17" s="45" t="s">
        <v>97</v>
      </c>
      <c r="C17" s="46" t="s">
        <v>74</v>
      </c>
      <c r="D17" s="41">
        <v>0</v>
      </c>
      <c r="E17" s="47">
        <v>0</v>
      </c>
      <c r="F17" s="47">
        <v>0</v>
      </c>
      <c r="G17" s="47">
        <f t="shared" si="0"/>
        <v>0</v>
      </c>
      <c r="H17" s="48" t="s">
        <v>4</v>
      </c>
      <c r="I17" s="49" t="s">
        <v>103</v>
      </c>
      <c r="J17" s="50"/>
    </row>
    <row r="18" spans="1:10" s="29" customFormat="1" ht="72" customHeight="1" hidden="1">
      <c r="A18" s="44" t="s">
        <v>49</v>
      </c>
      <c r="B18" s="53" t="s">
        <v>85</v>
      </c>
      <c r="C18" s="49"/>
      <c r="D18" s="41">
        <v>0</v>
      </c>
      <c r="E18" s="47">
        <v>0</v>
      </c>
      <c r="F18" s="47">
        <v>0</v>
      </c>
      <c r="G18" s="47">
        <f t="shared" si="0"/>
        <v>0</v>
      </c>
      <c r="H18" s="48"/>
      <c r="I18" s="49"/>
      <c r="J18" s="50"/>
    </row>
    <row r="19" spans="1:9" s="4" customFormat="1" ht="26.25" customHeight="1">
      <c r="A19" s="7"/>
      <c r="B19" s="11" t="s">
        <v>134</v>
      </c>
      <c r="C19" s="3"/>
      <c r="D19" s="17">
        <f>SUM(D12:D18)</f>
        <v>13019.42</v>
      </c>
      <c r="E19" s="17">
        <f>SUM(E12:E18)</f>
        <v>0</v>
      </c>
      <c r="F19" s="17">
        <v>0</v>
      </c>
      <c r="G19" s="17">
        <f t="shared" si="0"/>
        <v>13019.42</v>
      </c>
      <c r="H19" s="3"/>
      <c r="I19" s="3"/>
    </row>
    <row r="20" spans="1:9" s="29" customFormat="1" ht="39.75" customHeight="1" hidden="1">
      <c r="A20" s="54" t="s">
        <v>115</v>
      </c>
      <c r="B20" s="119" t="s">
        <v>116</v>
      </c>
      <c r="C20" s="120"/>
      <c r="D20" s="55"/>
      <c r="E20" s="55"/>
      <c r="F20" s="55"/>
      <c r="G20" s="55"/>
      <c r="H20" s="55"/>
      <c r="I20" s="56"/>
    </row>
    <row r="21" spans="1:9" s="29" customFormat="1" ht="69.75" customHeight="1" hidden="1">
      <c r="A21" s="57" t="s">
        <v>117</v>
      </c>
      <c r="B21" s="58" t="s">
        <v>44</v>
      </c>
      <c r="C21" s="121" t="s">
        <v>10</v>
      </c>
      <c r="D21" s="59">
        <f>SUM(D22:D29)</f>
        <v>0</v>
      </c>
      <c r="E21" s="59">
        <v>0</v>
      </c>
      <c r="F21" s="59">
        <v>0</v>
      </c>
      <c r="G21" s="60">
        <f>D21+E21+F21</f>
        <v>0</v>
      </c>
      <c r="H21" s="105" t="s">
        <v>4</v>
      </c>
      <c r="I21" s="49" t="s">
        <v>25</v>
      </c>
    </row>
    <row r="22" spans="1:9" s="29" customFormat="1" ht="44.25" customHeight="1" hidden="1">
      <c r="A22" s="57"/>
      <c r="B22" s="62" t="s">
        <v>88</v>
      </c>
      <c r="C22" s="121"/>
      <c r="D22" s="47">
        <v>0</v>
      </c>
      <c r="E22" s="59">
        <v>0</v>
      </c>
      <c r="F22" s="59">
        <v>0</v>
      </c>
      <c r="G22" s="60">
        <f aca="true" t="shared" si="1" ref="G22:G47">D22+E22+F22</f>
        <v>0</v>
      </c>
      <c r="H22" s="115"/>
      <c r="I22" s="49" t="s">
        <v>33</v>
      </c>
    </row>
    <row r="23" spans="1:9" s="29" customFormat="1" ht="44.25" customHeight="1" hidden="1">
      <c r="A23" s="57"/>
      <c r="B23" s="62" t="s">
        <v>90</v>
      </c>
      <c r="C23" s="121"/>
      <c r="D23" s="47">
        <v>0</v>
      </c>
      <c r="E23" s="59">
        <v>0</v>
      </c>
      <c r="F23" s="59">
        <v>0</v>
      </c>
      <c r="G23" s="60">
        <f t="shared" si="1"/>
        <v>0</v>
      </c>
      <c r="H23" s="115"/>
      <c r="I23" s="49" t="s">
        <v>98</v>
      </c>
    </row>
    <row r="24" spans="1:9" s="29" customFormat="1" ht="48.75" customHeight="1" hidden="1">
      <c r="A24" s="63"/>
      <c r="B24" s="62" t="s">
        <v>17</v>
      </c>
      <c r="C24" s="121"/>
      <c r="D24" s="47">
        <v>0</v>
      </c>
      <c r="E24" s="59">
        <v>0</v>
      </c>
      <c r="F24" s="59">
        <v>0</v>
      </c>
      <c r="G24" s="60">
        <f t="shared" si="1"/>
        <v>0</v>
      </c>
      <c r="H24" s="118"/>
      <c r="I24" s="49" t="s">
        <v>28</v>
      </c>
    </row>
    <row r="25" spans="1:9" s="29" customFormat="1" ht="49.5" customHeight="1" hidden="1">
      <c r="A25" s="63"/>
      <c r="B25" s="62" t="s">
        <v>11</v>
      </c>
      <c r="C25" s="121"/>
      <c r="D25" s="47">
        <v>0</v>
      </c>
      <c r="E25" s="59">
        <v>0</v>
      </c>
      <c r="F25" s="59">
        <v>0</v>
      </c>
      <c r="G25" s="60">
        <f t="shared" si="1"/>
        <v>0</v>
      </c>
      <c r="H25" s="118"/>
      <c r="I25" s="49" t="s">
        <v>29</v>
      </c>
    </row>
    <row r="26" spans="1:9" s="29" customFormat="1" ht="63.75" customHeight="1" hidden="1">
      <c r="A26" s="63"/>
      <c r="B26" s="62" t="s">
        <v>83</v>
      </c>
      <c r="C26" s="121"/>
      <c r="D26" s="47">
        <v>0</v>
      </c>
      <c r="E26" s="59">
        <v>0</v>
      </c>
      <c r="F26" s="59">
        <v>0</v>
      </c>
      <c r="G26" s="60">
        <f t="shared" si="1"/>
        <v>0</v>
      </c>
      <c r="H26" s="118"/>
      <c r="I26" s="49" t="s">
        <v>30</v>
      </c>
    </row>
    <row r="27" spans="1:9" s="29" customFormat="1" ht="47.25" hidden="1">
      <c r="A27" s="63"/>
      <c r="B27" s="62" t="s">
        <v>89</v>
      </c>
      <c r="C27" s="121"/>
      <c r="D27" s="47">
        <v>0</v>
      </c>
      <c r="E27" s="59">
        <v>0</v>
      </c>
      <c r="F27" s="59">
        <v>0</v>
      </c>
      <c r="G27" s="60">
        <f t="shared" si="1"/>
        <v>0</v>
      </c>
      <c r="H27" s="118"/>
      <c r="I27" s="49" t="s">
        <v>31</v>
      </c>
    </row>
    <row r="28" spans="1:9" s="29" customFormat="1" ht="48" customHeight="1" hidden="1">
      <c r="A28" s="63"/>
      <c r="B28" s="62" t="s">
        <v>82</v>
      </c>
      <c r="C28" s="121"/>
      <c r="D28" s="47">
        <v>0</v>
      </c>
      <c r="E28" s="59">
        <v>0</v>
      </c>
      <c r="F28" s="59">
        <v>0</v>
      </c>
      <c r="G28" s="60">
        <f t="shared" si="1"/>
        <v>0</v>
      </c>
      <c r="H28" s="118"/>
      <c r="I28" s="49" t="s">
        <v>32</v>
      </c>
    </row>
    <row r="29" spans="1:9" s="29" customFormat="1" ht="36" customHeight="1" hidden="1">
      <c r="A29" s="63"/>
      <c r="B29" s="62" t="s">
        <v>91</v>
      </c>
      <c r="C29" s="121"/>
      <c r="D29" s="47">
        <v>0</v>
      </c>
      <c r="E29" s="59">
        <v>0</v>
      </c>
      <c r="F29" s="59">
        <v>0</v>
      </c>
      <c r="G29" s="60">
        <f t="shared" si="1"/>
        <v>0</v>
      </c>
      <c r="H29" s="104"/>
      <c r="I29" s="49" t="s">
        <v>33</v>
      </c>
    </row>
    <row r="30" spans="1:9" s="29" customFormat="1" ht="82.5" customHeight="1" hidden="1">
      <c r="A30" s="112" t="s">
        <v>118</v>
      </c>
      <c r="B30" s="58" t="s">
        <v>99</v>
      </c>
      <c r="C30" s="105" t="s">
        <v>10</v>
      </c>
      <c r="D30" s="59">
        <f>D31+D32</f>
        <v>0</v>
      </c>
      <c r="E30" s="59">
        <v>0</v>
      </c>
      <c r="F30" s="59">
        <v>0</v>
      </c>
      <c r="G30" s="60">
        <f t="shared" si="1"/>
        <v>0</v>
      </c>
      <c r="H30" s="105" t="s">
        <v>4</v>
      </c>
      <c r="I30" s="64"/>
    </row>
    <row r="31" spans="1:9" s="29" customFormat="1" ht="37.5" customHeight="1" hidden="1">
      <c r="A31" s="113"/>
      <c r="B31" s="62" t="s">
        <v>9</v>
      </c>
      <c r="C31" s="115"/>
      <c r="D31" s="47">
        <v>0</v>
      </c>
      <c r="E31" s="59">
        <v>0</v>
      </c>
      <c r="F31" s="59">
        <v>0</v>
      </c>
      <c r="G31" s="60">
        <f t="shared" si="1"/>
        <v>0</v>
      </c>
      <c r="H31" s="115"/>
      <c r="I31" s="49" t="s">
        <v>9</v>
      </c>
    </row>
    <row r="32" spans="1:9" s="29" customFormat="1" ht="38.25" customHeight="1" hidden="1">
      <c r="A32" s="114"/>
      <c r="B32" s="62" t="s">
        <v>8</v>
      </c>
      <c r="C32" s="115"/>
      <c r="D32" s="47">
        <v>0</v>
      </c>
      <c r="E32" s="59">
        <v>0</v>
      </c>
      <c r="F32" s="59">
        <v>0</v>
      </c>
      <c r="G32" s="60">
        <f t="shared" si="1"/>
        <v>0</v>
      </c>
      <c r="H32" s="115"/>
      <c r="I32" s="49" t="s">
        <v>8</v>
      </c>
    </row>
    <row r="33" spans="1:9" s="29" customFormat="1" ht="57" customHeight="1" hidden="1">
      <c r="A33" s="65" t="s">
        <v>119</v>
      </c>
      <c r="B33" s="58" t="s">
        <v>34</v>
      </c>
      <c r="C33" s="49" t="s">
        <v>35</v>
      </c>
      <c r="D33" s="59">
        <v>0</v>
      </c>
      <c r="E33" s="59">
        <v>0</v>
      </c>
      <c r="F33" s="59">
        <v>0</v>
      </c>
      <c r="G33" s="60">
        <f t="shared" si="1"/>
        <v>0</v>
      </c>
      <c r="H33" s="49" t="s">
        <v>4</v>
      </c>
      <c r="I33" s="49" t="s">
        <v>65</v>
      </c>
    </row>
    <row r="34" spans="1:9" s="29" customFormat="1" ht="81" customHeight="1" hidden="1">
      <c r="A34" s="112" t="s">
        <v>120</v>
      </c>
      <c r="B34" s="58" t="s">
        <v>100</v>
      </c>
      <c r="C34" s="105" t="s">
        <v>35</v>
      </c>
      <c r="D34" s="59">
        <f>D35+D36</f>
        <v>0</v>
      </c>
      <c r="E34" s="59">
        <v>0</v>
      </c>
      <c r="F34" s="59">
        <v>0</v>
      </c>
      <c r="G34" s="60">
        <f t="shared" si="1"/>
        <v>0</v>
      </c>
      <c r="H34" s="105" t="s">
        <v>4</v>
      </c>
      <c r="I34" s="105" t="s">
        <v>72</v>
      </c>
    </row>
    <row r="35" spans="1:9" s="29" customFormat="1" ht="56.25" customHeight="1" hidden="1">
      <c r="A35" s="116"/>
      <c r="B35" s="58" t="s">
        <v>93</v>
      </c>
      <c r="C35" s="118"/>
      <c r="D35" s="47">
        <v>0</v>
      </c>
      <c r="E35" s="59">
        <v>0</v>
      </c>
      <c r="F35" s="59">
        <v>0</v>
      </c>
      <c r="G35" s="60">
        <f t="shared" si="1"/>
        <v>0</v>
      </c>
      <c r="H35" s="115"/>
      <c r="I35" s="118"/>
    </row>
    <row r="36" spans="1:9" s="29" customFormat="1" ht="39.75" customHeight="1" hidden="1">
      <c r="A36" s="117"/>
      <c r="B36" s="58" t="s">
        <v>36</v>
      </c>
      <c r="C36" s="104"/>
      <c r="D36" s="47">
        <v>0</v>
      </c>
      <c r="E36" s="59">
        <v>0</v>
      </c>
      <c r="F36" s="59">
        <v>0</v>
      </c>
      <c r="G36" s="60">
        <f t="shared" si="1"/>
        <v>0</v>
      </c>
      <c r="H36" s="108"/>
      <c r="I36" s="104"/>
    </row>
    <row r="37" spans="1:9" s="29" customFormat="1" ht="69.75" customHeight="1" hidden="1">
      <c r="A37" s="44" t="s">
        <v>121</v>
      </c>
      <c r="B37" s="58" t="s">
        <v>94</v>
      </c>
      <c r="C37" s="49" t="s">
        <v>10</v>
      </c>
      <c r="D37" s="59">
        <v>0</v>
      </c>
      <c r="E37" s="59">
        <v>0</v>
      </c>
      <c r="F37" s="59">
        <v>0</v>
      </c>
      <c r="G37" s="60">
        <f t="shared" si="1"/>
        <v>0</v>
      </c>
      <c r="H37" s="49" t="s">
        <v>4</v>
      </c>
      <c r="I37" s="58" t="s">
        <v>40</v>
      </c>
    </row>
    <row r="38" spans="1:9" s="29" customFormat="1" ht="60" customHeight="1" hidden="1">
      <c r="A38" s="112" t="s">
        <v>122</v>
      </c>
      <c r="B38" s="58" t="s">
        <v>37</v>
      </c>
      <c r="C38" s="105" t="s">
        <v>10</v>
      </c>
      <c r="D38" s="60">
        <f>D39+D40</f>
        <v>0</v>
      </c>
      <c r="E38" s="59">
        <v>0</v>
      </c>
      <c r="F38" s="59">
        <v>0</v>
      </c>
      <c r="G38" s="60">
        <f t="shared" si="1"/>
        <v>0</v>
      </c>
      <c r="H38" s="105" t="s">
        <v>4</v>
      </c>
      <c r="I38" s="105" t="s">
        <v>45</v>
      </c>
    </row>
    <row r="39" spans="1:9" s="29" customFormat="1" ht="35.25" customHeight="1" hidden="1">
      <c r="A39" s="113"/>
      <c r="B39" s="58" t="s">
        <v>38</v>
      </c>
      <c r="C39" s="115"/>
      <c r="D39" s="47">
        <v>0</v>
      </c>
      <c r="E39" s="59">
        <v>0</v>
      </c>
      <c r="F39" s="59">
        <v>0</v>
      </c>
      <c r="G39" s="60">
        <f t="shared" si="1"/>
        <v>0</v>
      </c>
      <c r="H39" s="115"/>
      <c r="I39" s="118"/>
    </row>
    <row r="40" spans="1:9" s="29" customFormat="1" ht="24.75" customHeight="1" hidden="1">
      <c r="A40" s="114"/>
      <c r="B40" s="58" t="s">
        <v>39</v>
      </c>
      <c r="C40" s="108"/>
      <c r="D40" s="47">
        <v>0</v>
      </c>
      <c r="E40" s="59">
        <v>0</v>
      </c>
      <c r="F40" s="59">
        <v>0</v>
      </c>
      <c r="G40" s="60">
        <f t="shared" si="1"/>
        <v>0</v>
      </c>
      <c r="H40" s="108"/>
      <c r="I40" s="104"/>
    </row>
    <row r="41" spans="1:9" s="29" customFormat="1" ht="75" customHeight="1" hidden="1">
      <c r="A41" s="44" t="s">
        <v>123</v>
      </c>
      <c r="B41" s="58" t="s">
        <v>41</v>
      </c>
      <c r="C41" s="49" t="s">
        <v>35</v>
      </c>
      <c r="D41" s="59">
        <v>0</v>
      </c>
      <c r="E41" s="59">
        <v>0</v>
      </c>
      <c r="F41" s="59">
        <v>0</v>
      </c>
      <c r="G41" s="60">
        <f t="shared" si="1"/>
        <v>0</v>
      </c>
      <c r="H41" s="49" t="s">
        <v>4</v>
      </c>
      <c r="I41" s="49" t="s">
        <v>42</v>
      </c>
    </row>
    <row r="42" spans="1:9" s="29" customFormat="1" ht="56.25" customHeight="1" hidden="1">
      <c r="A42" s="44" t="s">
        <v>124</v>
      </c>
      <c r="B42" s="58" t="s">
        <v>73</v>
      </c>
      <c r="C42" s="49" t="s">
        <v>35</v>
      </c>
      <c r="D42" s="59">
        <v>0</v>
      </c>
      <c r="E42" s="59">
        <v>0</v>
      </c>
      <c r="F42" s="59">
        <v>0</v>
      </c>
      <c r="G42" s="60">
        <f t="shared" si="1"/>
        <v>0</v>
      </c>
      <c r="H42" s="66" t="s">
        <v>4</v>
      </c>
      <c r="I42" s="49" t="s">
        <v>45</v>
      </c>
    </row>
    <row r="43" spans="1:12" s="29" customFormat="1" ht="89.25" customHeight="1" hidden="1">
      <c r="A43" s="67" t="s">
        <v>125</v>
      </c>
      <c r="B43" s="68" t="s">
        <v>101</v>
      </c>
      <c r="C43" s="49" t="s">
        <v>35</v>
      </c>
      <c r="D43" s="59">
        <f>D44+D45+D46+D47</f>
        <v>0</v>
      </c>
      <c r="E43" s="59">
        <v>0</v>
      </c>
      <c r="F43" s="59">
        <v>0</v>
      </c>
      <c r="G43" s="60">
        <f t="shared" si="1"/>
        <v>0</v>
      </c>
      <c r="H43" s="66"/>
      <c r="I43" s="49" t="s">
        <v>76</v>
      </c>
      <c r="L43" s="69"/>
    </row>
    <row r="44" spans="1:9" s="29" customFormat="1" ht="27" customHeight="1" hidden="1">
      <c r="A44" s="44"/>
      <c r="B44" s="58" t="s">
        <v>109</v>
      </c>
      <c r="C44" s="49"/>
      <c r="D44" s="47">
        <v>0</v>
      </c>
      <c r="E44" s="59">
        <v>0</v>
      </c>
      <c r="F44" s="59">
        <v>0</v>
      </c>
      <c r="G44" s="60">
        <f t="shared" si="1"/>
        <v>0</v>
      </c>
      <c r="H44" s="66"/>
      <c r="I44" s="49"/>
    </row>
    <row r="45" spans="1:9" s="29" customFormat="1" ht="21" customHeight="1" hidden="1">
      <c r="A45" s="44"/>
      <c r="B45" s="58" t="s">
        <v>106</v>
      </c>
      <c r="C45" s="49"/>
      <c r="D45" s="47">
        <v>0</v>
      </c>
      <c r="E45" s="59">
        <v>0</v>
      </c>
      <c r="F45" s="59">
        <v>0</v>
      </c>
      <c r="G45" s="60">
        <f t="shared" si="1"/>
        <v>0</v>
      </c>
      <c r="H45" s="66"/>
      <c r="I45" s="49"/>
    </row>
    <row r="46" spans="1:9" s="29" customFormat="1" ht="36" customHeight="1" hidden="1">
      <c r="A46" s="44"/>
      <c r="B46" s="58" t="s">
        <v>107</v>
      </c>
      <c r="C46" s="49"/>
      <c r="D46" s="47">
        <v>0</v>
      </c>
      <c r="E46" s="59">
        <v>0</v>
      </c>
      <c r="F46" s="59">
        <v>0</v>
      </c>
      <c r="G46" s="60">
        <f t="shared" si="1"/>
        <v>0</v>
      </c>
      <c r="H46" s="66"/>
      <c r="I46" s="49"/>
    </row>
    <row r="47" spans="1:9" s="29" customFormat="1" ht="30.75" customHeight="1" hidden="1">
      <c r="A47" s="67"/>
      <c r="B47" s="68" t="s">
        <v>108</v>
      </c>
      <c r="C47" s="49"/>
      <c r="D47" s="47">
        <v>0</v>
      </c>
      <c r="E47" s="59">
        <v>0</v>
      </c>
      <c r="F47" s="59">
        <v>0</v>
      </c>
      <c r="G47" s="60">
        <f t="shared" si="1"/>
        <v>0</v>
      </c>
      <c r="H47" s="66"/>
      <c r="I47" s="49"/>
    </row>
    <row r="48" spans="1:9" s="29" customFormat="1" ht="24.75" customHeight="1" hidden="1">
      <c r="A48" s="44"/>
      <c r="B48" s="70" t="s">
        <v>126</v>
      </c>
      <c r="C48" s="71"/>
      <c r="D48" s="59">
        <f>D21+D30+D33+D34+D37+D38+D41+D42+D43+D47+D44+D45+D46</f>
        <v>0</v>
      </c>
      <c r="E48" s="59">
        <f>E21+E30+E33+E34+E37+E38+E41+E42+E43+E47+E44+E45+E46</f>
        <v>0</v>
      </c>
      <c r="F48" s="59">
        <f>F21+F30+F33+F34+F37+F38+F41+F42+F43+F47+F44+F45+F46</f>
        <v>0</v>
      </c>
      <c r="G48" s="59">
        <f>G21+G30+G33+G34+G37+G38+G41+G42+G43+G47+G44+G45+G46</f>
        <v>0</v>
      </c>
      <c r="H48" s="49"/>
      <c r="I48" s="72"/>
    </row>
    <row r="49" spans="1:9" s="4" customFormat="1" ht="22.5" customHeight="1">
      <c r="A49" s="106" t="s">
        <v>7</v>
      </c>
      <c r="B49" s="106"/>
      <c r="C49" s="106"/>
      <c r="D49" s="106"/>
      <c r="E49" s="106"/>
      <c r="F49" s="106"/>
      <c r="G49" s="106"/>
      <c r="H49" s="106"/>
      <c r="I49" s="106"/>
    </row>
    <row r="50" spans="1:9" s="4" customFormat="1" ht="22.5" customHeight="1">
      <c r="A50" s="107" t="s">
        <v>133</v>
      </c>
      <c r="B50" s="107"/>
      <c r="C50" s="107"/>
      <c r="D50" s="107"/>
      <c r="E50" s="107"/>
      <c r="F50" s="107"/>
      <c r="G50" s="107"/>
      <c r="H50" s="107"/>
      <c r="I50" s="107"/>
    </row>
    <row r="51" spans="1:9" s="73" customFormat="1" ht="31.5" customHeight="1" hidden="1">
      <c r="A51" s="105" t="s">
        <v>0</v>
      </c>
      <c r="B51" s="105" t="s">
        <v>5</v>
      </c>
      <c r="C51" s="105" t="s">
        <v>26</v>
      </c>
      <c r="D51" s="109" t="s">
        <v>6</v>
      </c>
      <c r="E51" s="110"/>
      <c r="F51" s="110"/>
      <c r="G51" s="111"/>
      <c r="H51" s="105" t="s">
        <v>2</v>
      </c>
      <c r="I51" s="105" t="s">
        <v>16</v>
      </c>
    </row>
    <row r="52" spans="1:9" s="73" customFormat="1" ht="15.75" hidden="1">
      <c r="A52" s="108"/>
      <c r="B52" s="108"/>
      <c r="C52" s="104"/>
      <c r="D52" s="46" t="s">
        <v>66</v>
      </c>
      <c r="E52" s="46" t="s">
        <v>127</v>
      </c>
      <c r="F52" s="46" t="s">
        <v>128</v>
      </c>
      <c r="G52" s="46" t="s">
        <v>22</v>
      </c>
      <c r="H52" s="108"/>
      <c r="I52" s="108"/>
    </row>
    <row r="53" spans="1:9" s="73" customFormat="1" ht="15.75" hidden="1">
      <c r="A53" s="49">
        <v>1</v>
      </c>
      <c r="B53" s="49">
        <v>2</v>
      </c>
      <c r="C53" s="72">
        <v>3</v>
      </c>
      <c r="D53" s="49">
        <v>4</v>
      </c>
      <c r="E53" s="49">
        <v>5</v>
      </c>
      <c r="F53" s="49">
        <v>6</v>
      </c>
      <c r="G53" s="49">
        <v>7</v>
      </c>
      <c r="H53" s="49">
        <v>8</v>
      </c>
      <c r="I53" s="49">
        <v>9</v>
      </c>
    </row>
    <row r="54" spans="1:9" s="73" customFormat="1" ht="30" hidden="1">
      <c r="A54" s="74" t="s">
        <v>14</v>
      </c>
      <c r="B54" s="75" t="s">
        <v>23</v>
      </c>
      <c r="C54" s="76"/>
      <c r="D54" s="42">
        <v>0</v>
      </c>
      <c r="E54" s="42">
        <v>0</v>
      </c>
      <c r="F54" s="42">
        <v>0</v>
      </c>
      <c r="G54" s="42">
        <f>D54+E54+F54</f>
        <v>0</v>
      </c>
      <c r="H54" s="74" t="s">
        <v>4</v>
      </c>
      <c r="I54" s="74" t="s">
        <v>18</v>
      </c>
    </row>
    <row r="55" spans="1:9" s="73" customFormat="1" ht="38.25" customHeight="1" hidden="1">
      <c r="A55" s="74" t="s">
        <v>15</v>
      </c>
      <c r="B55" s="77" t="s">
        <v>24</v>
      </c>
      <c r="C55" s="76"/>
      <c r="D55" s="42">
        <v>0</v>
      </c>
      <c r="E55" s="42">
        <v>0</v>
      </c>
      <c r="F55" s="42">
        <v>0</v>
      </c>
      <c r="G55" s="42">
        <f aca="true" t="shared" si="2" ref="G55:G61">D55+E55+F55</f>
        <v>0</v>
      </c>
      <c r="H55" s="74" t="s">
        <v>4</v>
      </c>
      <c r="I55" s="74" t="s">
        <v>8</v>
      </c>
    </row>
    <row r="56" spans="1:9" s="73" customFormat="1" ht="30" hidden="1">
      <c r="A56" s="74" t="s">
        <v>19</v>
      </c>
      <c r="B56" s="77" t="s">
        <v>47</v>
      </c>
      <c r="C56" s="76"/>
      <c r="D56" s="42">
        <v>0</v>
      </c>
      <c r="E56" s="42">
        <v>0</v>
      </c>
      <c r="F56" s="42">
        <v>0</v>
      </c>
      <c r="G56" s="42">
        <f t="shared" si="2"/>
        <v>0</v>
      </c>
      <c r="H56" s="74" t="s">
        <v>4</v>
      </c>
      <c r="I56" s="74" t="s">
        <v>102</v>
      </c>
    </row>
    <row r="57" spans="1:9" s="73" customFormat="1" ht="46.5" customHeight="1" hidden="1">
      <c r="A57" s="74" t="s">
        <v>20</v>
      </c>
      <c r="B57" s="78" t="s">
        <v>86</v>
      </c>
      <c r="C57" s="76"/>
      <c r="D57" s="42">
        <v>0</v>
      </c>
      <c r="E57" s="42">
        <v>0</v>
      </c>
      <c r="F57" s="42">
        <v>0</v>
      </c>
      <c r="G57" s="42">
        <f t="shared" si="2"/>
        <v>0</v>
      </c>
      <c r="H57" s="61" t="s">
        <v>4</v>
      </c>
      <c r="I57" s="61" t="s">
        <v>86</v>
      </c>
    </row>
    <row r="58" spans="1:9" s="73" customFormat="1" ht="38.25" customHeight="1" hidden="1">
      <c r="A58" s="74" t="s">
        <v>48</v>
      </c>
      <c r="B58" s="77" t="s">
        <v>23</v>
      </c>
      <c r="C58" s="76"/>
      <c r="D58" s="42">
        <v>0</v>
      </c>
      <c r="E58" s="42">
        <v>0</v>
      </c>
      <c r="F58" s="42">
        <v>0</v>
      </c>
      <c r="G58" s="42">
        <f t="shared" si="2"/>
        <v>0</v>
      </c>
      <c r="H58" s="49" t="s">
        <v>4</v>
      </c>
      <c r="I58" s="49" t="s">
        <v>18</v>
      </c>
    </row>
    <row r="59" spans="1:9" s="73" customFormat="1" ht="38.25" customHeight="1" hidden="1">
      <c r="A59" s="79" t="s">
        <v>49</v>
      </c>
      <c r="B59" s="77" t="s">
        <v>67</v>
      </c>
      <c r="C59" s="76"/>
      <c r="D59" s="42">
        <v>0</v>
      </c>
      <c r="E59" s="42">
        <v>0</v>
      </c>
      <c r="F59" s="42">
        <v>0</v>
      </c>
      <c r="G59" s="42">
        <f t="shared" si="2"/>
        <v>0</v>
      </c>
      <c r="H59" s="61" t="s">
        <v>4</v>
      </c>
      <c r="I59" s="61" t="s">
        <v>40</v>
      </c>
    </row>
    <row r="60" spans="1:9" s="73" customFormat="1" ht="46.5" customHeight="1" hidden="1">
      <c r="A60" s="74" t="s">
        <v>50</v>
      </c>
      <c r="B60" s="78" t="s">
        <v>87</v>
      </c>
      <c r="C60" s="76"/>
      <c r="D60" s="42">
        <v>0</v>
      </c>
      <c r="E60" s="42">
        <v>0</v>
      </c>
      <c r="F60" s="42">
        <v>0</v>
      </c>
      <c r="G60" s="42">
        <f t="shared" si="2"/>
        <v>0</v>
      </c>
      <c r="H60" s="61" t="s">
        <v>4</v>
      </c>
      <c r="I60" s="61" t="s">
        <v>87</v>
      </c>
    </row>
    <row r="61" spans="1:9" s="73" customFormat="1" ht="36" customHeight="1" hidden="1">
      <c r="A61" s="80" t="s">
        <v>51</v>
      </c>
      <c r="B61" s="78" t="s">
        <v>53</v>
      </c>
      <c r="C61" s="76"/>
      <c r="D61" s="42">
        <v>0</v>
      </c>
      <c r="E61" s="42">
        <v>0</v>
      </c>
      <c r="F61" s="42">
        <v>0</v>
      </c>
      <c r="G61" s="42">
        <f t="shared" si="2"/>
        <v>0</v>
      </c>
      <c r="H61" s="68" t="s">
        <v>4</v>
      </c>
      <c r="I61" s="68" t="s">
        <v>69</v>
      </c>
    </row>
    <row r="62" spans="1:9" s="73" customFormat="1" ht="42.75" hidden="1">
      <c r="A62" s="80" t="s">
        <v>52</v>
      </c>
      <c r="B62" s="78" t="s">
        <v>62</v>
      </c>
      <c r="C62" s="76"/>
      <c r="D62" s="42">
        <v>0</v>
      </c>
      <c r="E62" s="42">
        <v>0</v>
      </c>
      <c r="F62" s="42">
        <v>0</v>
      </c>
      <c r="G62" s="42">
        <f>D62+E62+F62</f>
        <v>0</v>
      </c>
      <c r="H62" s="68" t="s">
        <v>4</v>
      </c>
      <c r="I62" s="68" t="s">
        <v>57</v>
      </c>
    </row>
    <row r="63" spans="1:9" s="73" customFormat="1" ht="28.5" hidden="1">
      <c r="A63" s="103" t="s">
        <v>54</v>
      </c>
      <c r="B63" s="78" t="s">
        <v>63</v>
      </c>
      <c r="C63" s="76"/>
      <c r="D63" s="42">
        <v>0</v>
      </c>
      <c r="E63" s="42">
        <v>0</v>
      </c>
      <c r="F63" s="42">
        <v>0</v>
      </c>
      <c r="G63" s="42">
        <f aca="true" t="shared" si="3" ref="G63:G69">D63+E63+F63</f>
        <v>0</v>
      </c>
      <c r="H63" s="105" t="s">
        <v>4</v>
      </c>
      <c r="I63" s="105" t="s">
        <v>9</v>
      </c>
    </row>
    <row r="64" spans="1:9" s="73" customFormat="1" ht="15" hidden="1">
      <c r="A64" s="104"/>
      <c r="B64" s="81" t="s">
        <v>21</v>
      </c>
      <c r="C64" s="15"/>
      <c r="D64" s="42">
        <v>0</v>
      </c>
      <c r="E64" s="42">
        <v>0</v>
      </c>
      <c r="F64" s="42">
        <v>0</v>
      </c>
      <c r="G64" s="42">
        <f t="shared" si="3"/>
        <v>0</v>
      </c>
      <c r="H64" s="104"/>
      <c r="I64" s="104"/>
    </row>
    <row r="65" spans="1:9" s="73" customFormat="1" ht="75" hidden="1">
      <c r="A65" s="15" t="s">
        <v>55</v>
      </c>
      <c r="B65" s="15" t="s">
        <v>46</v>
      </c>
      <c r="C65" s="15"/>
      <c r="D65" s="42">
        <v>0</v>
      </c>
      <c r="E65" s="42">
        <v>0</v>
      </c>
      <c r="F65" s="42">
        <v>0</v>
      </c>
      <c r="G65" s="42">
        <f t="shared" si="3"/>
        <v>0</v>
      </c>
      <c r="H65" s="15" t="s">
        <v>4</v>
      </c>
      <c r="I65" s="15" t="s">
        <v>84</v>
      </c>
    </row>
    <row r="66" spans="1:9" s="73" customFormat="1" ht="28.5" hidden="1">
      <c r="A66" s="94" t="s">
        <v>58</v>
      </c>
      <c r="B66" s="78" t="s">
        <v>53</v>
      </c>
      <c r="C66" s="76"/>
      <c r="D66" s="42">
        <v>0</v>
      </c>
      <c r="E66" s="42">
        <v>0</v>
      </c>
      <c r="F66" s="42">
        <v>0</v>
      </c>
      <c r="G66" s="42">
        <f t="shared" si="3"/>
        <v>0</v>
      </c>
      <c r="H66" s="96" t="s">
        <v>4</v>
      </c>
      <c r="I66" s="96" t="s">
        <v>53</v>
      </c>
    </row>
    <row r="67" spans="1:9" s="73" customFormat="1" ht="28.5" hidden="1">
      <c r="A67" s="95"/>
      <c r="B67" s="82" t="s">
        <v>56</v>
      </c>
      <c r="C67" s="76"/>
      <c r="D67" s="42">
        <v>0</v>
      </c>
      <c r="E67" s="42">
        <v>0</v>
      </c>
      <c r="F67" s="42">
        <v>0</v>
      </c>
      <c r="G67" s="42">
        <f t="shared" si="3"/>
        <v>0</v>
      </c>
      <c r="H67" s="97"/>
      <c r="I67" s="97"/>
    </row>
    <row r="68" spans="1:9" s="73" customFormat="1" ht="42.75" hidden="1">
      <c r="A68" s="91" t="s">
        <v>59</v>
      </c>
      <c r="B68" s="83" t="s">
        <v>62</v>
      </c>
      <c r="C68" s="76"/>
      <c r="D68" s="42">
        <v>0</v>
      </c>
      <c r="E68" s="42">
        <v>0</v>
      </c>
      <c r="F68" s="42">
        <v>0</v>
      </c>
      <c r="G68" s="42">
        <f t="shared" si="3"/>
        <v>0</v>
      </c>
      <c r="H68" s="96" t="s">
        <v>4</v>
      </c>
      <c r="I68" s="96" t="s">
        <v>57</v>
      </c>
    </row>
    <row r="69" spans="1:9" s="73" customFormat="1" ht="28.5" hidden="1">
      <c r="A69" s="98"/>
      <c r="B69" s="84" t="s">
        <v>56</v>
      </c>
      <c r="C69" s="76"/>
      <c r="D69" s="42">
        <v>0</v>
      </c>
      <c r="E69" s="42">
        <v>0</v>
      </c>
      <c r="F69" s="42">
        <v>0</v>
      </c>
      <c r="G69" s="42">
        <f t="shared" si="3"/>
        <v>0</v>
      </c>
      <c r="H69" s="99"/>
      <c r="I69" s="101"/>
    </row>
    <row r="70" spans="1:9" s="73" customFormat="1" ht="35.25" customHeight="1" hidden="1">
      <c r="A70" s="98"/>
      <c r="B70" s="85" t="s">
        <v>80</v>
      </c>
      <c r="C70" s="86"/>
      <c r="D70" s="42">
        <v>0</v>
      </c>
      <c r="E70" s="42">
        <v>0</v>
      </c>
      <c r="F70" s="42">
        <v>0</v>
      </c>
      <c r="G70" s="42">
        <f aca="true" t="shared" si="4" ref="G70:G77">D70+E70+F70</f>
        <v>0</v>
      </c>
      <c r="H70" s="100"/>
      <c r="I70" s="102"/>
    </row>
    <row r="71" spans="1:9" s="73" customFormat="1" ht="58.5" customHeight="1" hidden="1">
      <c r="A71" s="15" t="s">
        <v>60</v>
      </c>
      <c r="B71" s="87" t="s">
        <v>68</v>
      </c>
      <c r="C71" s="15"/>
      <c r="D71" s="88">
        <f>4500-4500</f>
        <v>0</v>
      </c>
      <c r="E71" s="42">
        <v>0</v>
      </c>
      <c r="F71" s="42">
        <v>0</v>
      </c>
      <c r="G71" s="42">
        <f t="shared" si="4"/>
        <v>0</v>
      </c>
      <c r="H71" s="15" t="s">
        <v>4</v>
      </c>
      <c r="I71" s="15" t="s">
        <v>84</v>
      </c>
    </row>
    <row r="72" spans="1:9" s="73" customFormat="1" ht="37.5" customHeight="1" hidden="1">
      <c r="A72" s="91" t="s">
        <v>64</v>
      </c>
      <c r="B72" s="78" t="s">
        <v>62</v>
      </c>
      <c r="C72" s="76"/>
      <c r="D72" s="42">
        <v>0</v>
      </c>
      <c r="E72" s="42">
        <v>0</v>
      </c>
      <c r="F72" s="42">
        <v>0</v>
      </c>
      <c r="G72" s="42">
        <f t="shared" si="4"/>
        <v>0</v>
      </c>
      <c r="H72" s="92" t="s">
        <v>4</v>
      </c>
      <c r="I72" s="92" t="s">
        <v>57</v>
      </c>
    </row>
    <row r="73" spans="1:9" s="73" customFormat="1" ht="37.5" customHeight="1" hidden="1">
      <c r="A73" s="91"/>
      <c r="B73" s="84" t="s">
        <v>61</v>
      </c>
      <c r="C73" s="76"/>
      <c r="D73" s="42">
        <v>0</v>
      </c>
      <c r="E73" s="42">
        <v>0</v>
      </c>
      <c r="F73" s="42">
        <v>0</v>
      </c>
      <c r="G73" s="42">
        <f t="shared" si="4"/>
        <v>0</v>
      </c>
      <c r="H73" s="92"/>
      <c r="I73" s="92"/>
    </row>
    <row r="74" spans="1:9" s="73" customFormat="1" ht="44.25" customHeight="1" hidden="1">
      <c r="A74" s="89" t="s">
        <v>92</v>
      </c>
      <c r="B74" s="84" t="s">
        <v>95</v>
      </c>
      <c r="C74" s="76"/>
      <c r="D74" s="42">
        <v>0</v>
      </c>
      <c r="E74" s="42">
        <v>0</v>
      </c>
      <c r="F74" s="42">
        <v>0</v>
      </c>
      <c r="G74" s="42">
        <f t="shared" si="4"/>
        <v>0</v>
      </c>
      <c r="H74" s="58"/>
      <c r="I74" s="58"/>
    </row>
    <row r="75" spans="1:9" ht="34.5" customHeight="1">
      <c r="A75" s="34" t="s">
        <v>113</v>
      </c>
      <c r="B75" s="135" t="s">
        <v>138</v>
      </c>
      <c r="C75" s="1"/>
      <c r="D75" s="22">
        <f>D76</f>
        <v>3563.22573</v>
      </c>
      <c r="E75" s="22">
        <f>E76</f>
        <v>0</v>
      </c>
      <c r="F75" s="22">
        <f>F76</f>
        <v>0</v>
      </c>
      <c r="G75" s="22">
        <f t="shared" si="4"/>
        <v>3563.22573</v>
      </c>
      <c r="H75" s="5"/>
      <c r="I75" s="5"/>
    </row>
    <row r="76" spans="1:9" ht="55.5" customHeight="1">
      <c r="A76" s="34"/>
      <c r="B76" s="134" t="s">
        <v>142</v>
      </c>
      <c r="C76" s="1"/>
      <c r="D76" s="24">
        <f>2563.22573+500+500</f>
        <v>3563.22573</v>
      </c>
      <c r="E76" s="22">
        <v>0</v>
      </c>
      <c r="F76" s="22">
        <v>0</v>
      </c>
      <c r="G76" s="22">
        <f t="shared" si="4"/>
        <v>3563.22573</v>
      </c>
      <c r="H76" s="5" t="s">
        <v>75</v>
      </c>
      <c r="I76" s="43" t="s">
        <v>139</v>
      </c>
    </row>
    <row r="77" spans="1:9" ht="15">
      <c r="A77" s="9"/>
      <c r="B77" s="10" t="s">
        <v>140</v>
      </c>
      <c r="C77" s="9"/>
      <c r="D77" s="21">
        <f>D54+D55+D56+D57+D58+D59+D60+D61+D62+D63+D65+D66+D68+D71+D72+D74+D75</f>
        <v>3563.22573</v>
      </c>
      <c r="E77" s="21">
        <f>E54+E55+E56+E57+E58+E59+E60+E61+E62+E63+E65+E66+E68+E71+E72+E74+E75</f>
        <v>0</v>
      </c>
      <c r="F77" s="21">
        <f>F54+F55+F56+F57+F58+F59+F60+F61+F62+F63+F65+F66+F68+F71+F72+F74+F75</f>
        <v>0</v>
      </c>
      <c r="G77" s="21">
        <f t="shared" si="4"/>
        <v>3563.22573</v>
      </c>
      <c r="H77" s="9"/>
      <c r="I77" s="9"/>
    </row>
    <row r="78" spans="1:9" ht="15">
      <c r="A78" s="9"/>
      <c r="B78" s="10"/>
      <c r="C78" s="9"/>
      <c r="D78" s="21"/>
      <c r="E78" s="23"/>
      <c r="F78" s="40"/>
      <c r="G78" s="21"/>
      <c r="H78" s="9"/>
      <c r="I78" s="9"/>
    </row>
    <row r="79" spans="1:9" ht="15.75">
      <c r="A79" s="13"/>
      <c r="B79" s="13" t="s">
        <v>141</v>
      </c>
      <c r="C79" s="12"/>
      <c r="D79" s="26">
        <f>D9+D10+D19+D48+D77</f>
        <v>126442.90573000001</v>
      </c>
      <c r="E79" s="26">
        <f>E9+E10+E19+E48+E77</f>
        <v>109860.25</v>
      </c>
      <c r="F79" s="26">
        <f>F9+F10+F19+F48+F77</f>
        <v>112407.25</v>
      </c>
      <c r="G79" s="26">
        <f>D79+E79+F79</f>
        <v>348710.40573</v>
      </c>
      <c r="H79" s="3"/>
      <c r="I79" s="12"/>
    </row>
    <row r="80" spans="1:9" ht="15.75">
      <c r="A80" s="13"/>
      <c r="B80" s="14" t="s">
        <v>78</v>
      </c>
      <c r="C80" s="12"/>
      <c r="D80" s="25"/>
      <c r="E80" s="25"/>
      <c r="F80" s="25"/>
      <c r="G80" s="25"/>
      <c r="H80" s="3"/>
      <c r="I80" s="12"/>
    </row>
    <row r="81" spans="1:9" ht="15.75">
      <c r="A81" s="13"/>
      <c r="B81" s="13"/>
      <c r="C81" s="12"/>
      <c r="D81" s="25">
        <f>D9+D14</f>
        <v>59216.68</v>
      </c>
      <c r="E81" s="25">
        <f>E9+E14</f>
        <v>46197.25</v>
      </c>
      <c r="F81" s="25">
        <f>F9+F14</f>
        <v>46197.25</v>
      </c>
      <c r="G81" s="25">
        <f>D81+E81+F81</f>
        <v>151611.18</v>
      </c>
      <c r="H81" s="3" t="s">
        <v>4</v>
      </c>
      <c r="I81" s="12"/>
    </row>
    <row r="82" spans="1:9" ht="15.75">
      <c r="A82" s="13"/>
      <c r="B82" s="13"/>
      <c r="C82" s="12"/>
      <c r="D82" s="25">
        <f>D10</f>
        <v>63663</v>
      </c>
      <c r="E82" s="25">
        <f>E10</f>
        <v>63663</v>
      </c>
      <c r="F82" s="25">
        <f>F10</f>
        <v>66210</v>
      </c>
      <c r="G82" s="25">
        <f>D82+E82+F82</f>
        <v>193536</v>
      </c>
      <c r="H82" s="3" t="s">
        <v>77</v>
      </c>
      <c r="I82" s="12"/>
    </row>
    <row r="83" spans="1:9" ht="31.5">
      <c r="A83" s="13"/>
      <c r="B83" s="13"/>
      <c r="C83" s="12"/>
      <c r="D83" s="25">
        <f>D76</f>
        <v>3563.22573</v>
      </c>
      <c r="E83" s="25">
        <f>E76</f>
        <v>0</v>
      </c>
      <c r="F83" s="25">
        <f>F76</f>
        <v>0</v>
      </c>
      <c r="G83" s="25">
        <f>D83+E83+F83</f>
        <v>3563.22573</v>
      </c>
      <c r="H83" s="3" t="s">
        <v>129</v>
      </c>
      <c r="I83" s="12"/>
    </row>
  </sheetData>
  <sheetProtection/>
  <autoFilter ref="A7:J51"/>
  <mergeCells count="44">
    <mergeCell ref="A11:C11"/>
    <mergeCell ref="E1:J1"/>
    <mergeCell ref="A3:I3"/>
    <mergeCell ref="I5:I6"/>
    <mergeCell ref="D5:G5"/>
    <mergeCell ref="A5:A6"/>
    <mergeCell ref="B5:B6"/>
    <mergeCell ref="C5:C6"/>
    <mergeCell ref="H5:H6"/>
    <mergeCell ref="H21:H29"/>
    <mergeCell ref="I38:I40"/>
    <mergeCell ref="I34:I36"/>
    <mergeCell ref="B20:C20"/>
    <mergeCell ref="C21:C29"/>
    <mergeCell ref="C38:C40"/>
    <mergeCell ref="C30:C32"/>
    <mergeCell ref="C34:C36"/>
    <mergeCell ref="I51:I52"/>
    <mergeCell ref="A38:A40"/>
    <mergeCell ref="A30:A32"/>
    <mergeCell ref="H38:H40"/>
    <mergeCell ref="A34:A36"/>
    <mergeCell ref="H34:H36"/>
    <mergeCell ref="H30:H32"/>
    <mergeCell ref="A63:A64"/>
    <mergeCell ref="H63:H64"/>
    <mergeCell ref="I63:I64"/>
    <mergeCell ref="A49:I49"/>
    <mergeCell ref="A50:I50"/>
    <mergeCell ref="A51:A52"/>
    <mergeCell ref="B51:B52"/>
    <mergeCell ref="C51:C52"/>
    <mergeCell ref="D51:G51"/>
    <mergeCell ref="H51:H52"/>
    <mergeCell ref="A72:A73"/>
    <mergeCell ref="H72:H73"/>
    <mergeCell ref="I72:I73"/>
    <mergeCell ref="A8:C8"/>
    <mergeCell ref="A66:A67"/>
    <mergeCell ref="H66:H67"/>
    <mergeCell ref="I66:I67"/>
    <mergeCell ref="A68:A70"/>
    <mergeCell ref="H68:H70"/>
    <mergeCell ref="I68:I70"/>
  </mergeCells>
  <printOptions/>
  <pageMargins left="0.3937007874015748" right="0.35433070866141736" top="1.062992125984252" bottom="0.3937007874015748" header="0.5118110236220472" footer="0.3937007874015748"/>
  <pageSetup horizontalDpi="600" verticalDpi="600" orientation="landscape" paperSize="9" scale="65" r:id="rId3"/>
  <headerFooter differentFirst="1" alignWithMargins="0">
    <oddHeader>&amp;C&amp;P</oddHeader>
  </headerFooter>
  <ignoredErrors>
    <ignoredError sqref="A1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user05-053</cp:lastModifiedBy>
  <cp:lastPrinted>2015-03-02T05:28:53Z</cp:lastPrinted>
  <dcterms:created xsi:type="dcterms:W3CDTF">1996-10-08T23:32:33Z</dcterms:created>
  <dcterms:modified xsi:type="dcterms:W3CDTF">2015-03-02T05:29:50Z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