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1832"/>
  </bookViews>
  <sheets>
    <sheet name="Лист1" sheetId="1" r:id="rId1"/>
  </sheets>
  <definedNames>
    <definedName name="_xlnm.Print_Area" localSheetId="0">Лист1!$A$1:$K$31</definedName>
  </definedNames>
  <calcPr calcId="125725"/>
</workbook>
</file>

<file path=xl/calcChain.xml><?xml version="1.0" encoding="utf-8"?>
<calcChain xmlns="http://schemas.openxmlformats.org/spreadsheetml/2006/main">
  <c r="H29" i="1"/>
  <c r="F29"/>
  <c r="F12"/>
  <c r="I30"/>
  <c r="I28"/>
  <c r="I27"/>
  <c r="I26"/>
  <c r="I25"/>
  <c r="I24"/>
  <c r="I23"/>
  <c r="I22"/>
  <c r="I21"/>
  <c r="I20"/>
  <c r="I18"/>
  <c r="I17"/>
  <c r="I16"/>
  <c r="I15"/>
  <c r="I14"/>
  <c r="I13"/>
  <c r="I12"/>
  <c r="I11"/>
  <c r="I10"/>
  <c r="I9"/>
  <c r="I8"/>
  <c r="I7"/>
  <c r="I6"/>
  <c r="H30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30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30"/>
  <c r="F28"/>
  <c r="F27"/>
  <c r="F26"/>
  <c r="F25"/>
  <c r="F24"/>
  <c r="F23"/>
  <c r="F22"/>
  <c r="F21"/>
  <c r="F20"/>
  <c r="F19"/>
  <c r="F18"/>
  <c r="F17"/>
  <c r="F16"/>
  <c r="F15"/>
  <c r="F14"/>
  <c r="F13"/>
  <c r="F11"/>
  <c r="F10"/>
  <c r="F9"/>
  <c r="F8"/>
  <c r="F7"/>
  <c r="F6"/>
  <c r="D31" l="1"/>
  <c r="E31"/>
  <c r="J31"/>
  <c r="K31"/>
  <c r="C31"/>
  <c r="I31" l="1"/>
  <c r="H31"/>
  <c r="G31"/>
  <c r="F31"/>
</calcChain>
</file>

<file path=xl/sharedStrings.xml><?xml version="1.0" encoding="utf-8"?>
<sst xmlns="http://schemas.openxmlformats.org/spreadsheetml/2006/main" count="67" uniqueCount="60">
  <si>
    <t>Код целевой статьи</t>
  </si>
  <si>
    <t>Наименование программ</t>
  </si>
  <si>
    <t>ВСЕГО РАСХОДОВ</t>
  </si>
  <si>
    <t>2022 год</t>
  </si>
  <si>
    <t>(тыс. рублей)</t>
  </si>
  <si>
    <t>0100000000</t>
  </si>
  <si>
    <t>0200000000</t>
  </si>
  <si>
    <t>0300000000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</si>
  <si>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</si>
  <si>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</si>
  <si>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</si>
  <si>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</si>
  <si>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</si>
  <si>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</si>
  <si>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</si>
  <si>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</si>
  <si>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</si>
  <si>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</si>
  <si>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</si>
  <si>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</si>
  <si>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</si>
  <si>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</si>
  <si>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1900000000</t>
  </si>
  <si>
    <t>9900000000</t>
  </si>
  <si>
    <t>Аналитические данные о расходах бюджета Партизанского муниципального района по муниципальным программам</t>
  </si>
  <si>
    <t>2023 год</t>
  </si>
  <si>
    <t>Муниципальная программа  "Развитие муниципальной службы в администрации Партизанского муниципального района на 2016-2021 годы"</t>
  </si>
  <si>
    <t>Муниципальная программа "Развитие образования Партизанского муниципального района" на 2018-2022 годы</t>
  </si>
  <si>
    <t>Муниципальная программа "Развитие культуры Партизанского муниципального района на 2021-2027 годы"</t>
  </si>
  <si>
    <t>Муниципальная программа "Социальная поддержка населения Партизанского муниципального района" на 2021-2025 годы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</si>
  <si>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</si>
  <si>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Муниципальная программа "Информационное общество Партизанского муниципального района на 2021-2023 годы"</t>
  </si>
  <si>
    <t>Муниципальная программа "Развитие транспортного комплекса Партизанского муниципального района" на 2021-2025 годы</t>
  </si>
  <si>
    <t>Муниципальная программа "Экономическое развитие Партизанского муниципального района на 2021-2025 годы"</t>
  </si>
  <si>
    <t>Муниципальная программа "Улучшение условий труда в муниципальных учреждениях Партизанского муниципального района на 2019-2021 годы"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</si>
  <si>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2021-2023 годы</t>
  </si>
  <si>
    <t>Муниципальная программа "Доступная среда" на 2019-2021 годы</t>
  </si>
  <si>
    <t>Муниципальная программа "Развитие физической культуры и спорта на территории Партизанского муниципального района" на 2021-2024 годы</t>
  </si>
  <si>
    <t>Муниципальная программа "Патриотическое воспитание граждан Партизанского муниципального района на 2021-2024 годы"</t>
  </si>
  <si>
    <t>Муниципальная программа "Развитие малого и среднего предпринимательства в Партизанском муниципальном районе" на 2019-2021 годы</t>
  </si>
  <si>
    <t>Муниципальная программа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</si>
  <si>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Муниципальная программа "Обеспечение жильем молодых семей Партизанского муниципального района" на 2021-2025 годы</t>
  </si>
  <si>
    <t xml:space="preserve">Муниципальная программа "Комплексная безопасность образовательных учреждений Партизанского муниципального района" на 2014-2021 годы </t>
  </si>
  <si>
    <t>Муниципальная программа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района» на 2019-2021 годы</t>
  </si>
  <si>
    <t>Непрограммные направления деятельности органов местного самоуправления</t>
  </si>
  <si>
    <t>Муниципальная программа "Противодействие коррупции в Партизанском муниципальном районе на 2018-2020 годы"</t>
  </si>
  <si>
    <t>Муниципальная программа "Развитие архивного дела в Партизанском муниципальном районе" на 2015-2019 годы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</si>
  <si>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</si>
  <si>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Прогноз</t>
  </si>
  <si>
    <t>тыс. руб.</t>
  </si>
  <si>
    <t>%</t>
  </si>
  <si>
    <t>-</t>
  </si>
  <si>
    <t xml:space="preserve">Муниципальная программа "Устойчивое развитие сельских территорий Партизанского муниципального района на 2021-2025 годы" </t>
  </si>
  <si>
    <t>Муниципальная программа "Проведение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и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районе" на 2020-2022 годы</t>
  </si>
  <si>
    <t>Факт за 2020 год</t>
  </si>
  <si>
    <t>Сравнение 
2022 с 2020</t>
  </si>
  <si>
    <t>Сравнение 
2022 с 2021</t>
  </si>
  <si>
    <t>2024 год</t>
  </si>
  <si>
    <t>Уточненный план за 2021 год</t>
  </si>
  <si>
    <t>Муниципальная программа «Укрепление общественного здоровья населения Партизанского муниципального района» на 2021-2024 годы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</si>
</sst>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Normal="100" zoomScaleSheetLayoutView="100" workbookViewId="0">
      <selection activeCell="K31" sqref="K31"/>
    </sheetView>
  </sheetViews>
  <sheetFormatPr defaultColWidth="9.109375" defaultRowHeight="15.6"/>
  <cols>
    <col min="1" max="1" width="22.44140625" style="1" customWidth="1"/>
    <col min="2" max="2" width="34.33203125" style="1" customWidth="1"/>
    <col min="3" max="3" width="16" style="1" customWidth="1"/>
    <col min="4" max="4" width="15" style="1" customWidth="1"/>
    <col min="5" max="5" width="15.44140625" style="1" bestFit="1" customWidth="1"/>
    <col min="6" max="6" width="14.44140625" style="1" customWidth="1"/>
    <col min="7" max="7" width="12.5546875" style="1" customWidth="1"/>
    <col min="8" max="8" width="14.44140625" style="1" customWidth="1"/>
    <col min="9" max="9" width="12.5546875" style="1" customWidth="1"/>
    <col min="10" max="10" width="17.44140625" style="1" customWidth="1"/>
    <col min="11" max="11" width="18.109375" style="1" customWidth="1"/>
    <col min="12" max="16384" width="9.109375" style="1"/>
  </cols>
  <sheetData>
    <row r="1" spans="1:11" ht="39" customHeight="1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>
      <c r="K3" s="3" t="s">
        <v>4</v>
      </c>
    </row>
    <row r="4" spans="1:11" ht="37.5" customHeight="1">
      <c r="A4" s="18" t="s">
        <v>0</v>
      </c>
      <c r="B4" s="18" t="s">
        <v>1</v>
      </c>
      <c r="C4" s="18" t="s">
        <v>54</v>
      </c>
      <c r="D4" s="18" t="s">
        <v>58</v>
      </c>
      <c r="E4" s="15" t="s">
        <v>48</v>
      </c>
      <c r="F4" s="19" t="s">
        <v>55</v>
      </c>
      <c r="G4" s="20"/>
      <c r="H4" s="19" t="s">
        <v>56</v>
      </c>
      <c r="I4" s="20"/>
      <c r="J4" s="15" t="s">
        <v>48</v>
      </c>
      <c r="K4" s="15" t="s">
        <v>48</v>
      </c>
    </row>
    <row r="5" spans="1:11">
      <c r="A5" s="18"/>
      <c r="B5" s="18"/>
      <c r="C5" s="18"/>
      <c r="D5" s="18"/>
      <c r="E5" s="14" t="s">
        <v>3</v>
      </c>
      <c r="F5" s="14" t="s">
        <v>49</v>
      </c>
      <c r="G5" s="14" t="s">
        <v>50</v>
      </c>
      <c r="H5" s="14" t="s">
        <v>49</v>
      </c>
      <c r="I5" s="14" t="s">
        <v>50</v>
      </c>
      <c r="J5" s="14" t="s">
        <v>25</v>
      </c>
      <c r="K5" s="14" t="s">
        <v>57</v>
      </c>
    </row>
    <row r="6" spans="1:11" ht="82.5" customHeight="1">
      <c r="A6" s="4" t="s">
        <v>5</v>
      </c>
      <c r="B6" s="5" t="s">
        <v>26</v>
      </c>
      <c r="C6" s="6">
        <v>434.57</v>
      </c>
      <c r="D6" s="6">
        <v>554.79999999999995</v>
      </c>
      <c r="E6" s="7">
        <v>480</v>
      </c>
      <c r="F6" s="7">
        <f>E6-C6</f>
        <v>45.430000000000007</v>
      </c>
      <c r="G6" s="7">
        <f>E6/C6*100</f>
        <v>110.45401201187381</v>
      </c>
      <c r="H6" s="7">
        <f>E6-D6</f>
        <v>-74.799999999999955</v>
      </c>
      <c r="I6" s="7">
        <f>E6/D6*100</f>
        <v>86.51766402307139</v>
      </c>
      <c r="J6" s="7">
        <v>495</v>
      </c>
      <c r="K6" s="7">
        <v>510</v>
      </c>
    </row>
    <row r="7" spans="1:11" ht="65.25" customHeight="1">
      <c r="A7" s="4" t="s">
        <v>6</v>
      </c>
      <c r="B7" s="5" t="s">
        <v>27</v>
      </c>
      <c r="C7" s="6">
        <v>612691.36</v>
      </c>
      <c r="D7" s="6">
        <v>739733.27</v>
      </c>
      <c r="E7" s="7">
        <v>734993.21</v>
      </c>
      <c r="F7" s="7">
        <f t="shared" ref="F7:F31" si="0">E7-C7</f>
        <v>122301.84999999998</v>
      </c>
      <c r="G7" s="7">
        <f t="shared" ref="G7:G31" si="1">E7/C7*100</f>
        <v>119.96141254546171</v>
      </c>
      <c r="H7" s="7">
        <f t="shared" ref="H7:H31" si="2">E7-D7</f>
        <v>-4740.0600000000559</v>
      </c>
      <c r="I7" s="7">
        <f t="shared" ref="I7:I31" si="3">E7/D7*100</f>
        <v>99.359220384936847</v>
      </c>
      <c r="J7" s="7">
        <v>755241.97</v>
      </c>
      <c r="K7" s="7">
        <v>787074.8</v>
      </c>
    </row>
    <row r="8" spans="1:11" ht="62.4">
      <c r="A8" s="4" t="s">
        <v>7</v>
      </c>
      <c r="B8" s="5" t="s">
        <v>28</v>
      </c>
      <c r="C8" s="6">
        <v>88220.73</v>
      </c>
      <c r="D8" s="6">
        <v>75806.86</v>
      </c>
      <c r="E8" s="7">
        <v>74234.98</v>
      </c>
      <c r="F8" s="7">
        <f t="shared" si="0"/>
        <v>-13985.75</v>
      </c>
      <c r="G8" s="7">
        <f t="shared" si="1"/>
        <v>84.14686661513683</v>
      </c>
      <c r="H8" s="7">
        <f t="shared" si="2"/>
        <v>-1571.8800000000047</v>
      </c>
      <c r="I8" s="7">
        <f t="shared" si="3"/>
        <v>97.92646734081849</v>
      </c>
      <c r="J8" s="7">
        <v>74449.759999999995</v>
      </c>
      <c r="K8" s="7">
        <v>74449.759999999995</v>
      </c>
    </row>
    <row r="9" spans="1:11" ht="78">
      <c r="A9" s="4" t="s">
        <v>8</v>
      </c>
      <c r="B9" s="5" t="s">
        <v>29</v>
      </c>
      <c r="C9" s="6">
        <v>4074.09</v>
      </c>
      <c r="D9" s="6">
        <v>4796.55</v>
      </c>
      <c r="E9" s="7">
        <v>4642.41</v>
      </c>
      <c r="F9" s="7">
        <f t="shared" si="0"/>
        <v>568.31999999999971</v>
      </c>
      <c r="G9" s="7">
        <f t="shared" si="1"/>
        <v>113.94961819694704</v>
      </c>
      <c r="H9" s="7">
        <f t="shared" si="2"/>
        <v>-154.14000000000033</v>
      </c>
      <c r="I9" s="7">
        <f t="shared" si="3"/>
        <v>96.786440253932511</v>
      </c>
      <c r="J9" s="7">
        <v>4642.41</v>
      </c>
      <c r="K9" s="7">
        <v>4642.41</v>
      </c>
    </row>
    <row r="10" spans="1:11" ht="109.2">
      <c r="A10" s="4" t="s">
        <v>9</v>
      </c>
      <c r="B10" s="5" t="s">
        <v>30</v>
      </c>
      <c r="C10" s="6">
        <v>9338.86</v>
      </c>
      <c r="D10" s="6">
        <v>39712.480000000003</v>
      </c>
      <c r="E10" s="7">
        <v>1000</v>
      </c>
      <c r="F10" s="7">
        <f t="shared" si="0"/>
        <v>-8338.86</v>
      </c>
      <c r="G10" s="7">
        <f t="shared" si="1"/>
        <v>10.707945081091268</v>
      </c>
      <c r="H10" s="7">
        <f t="shared" si="2"/>
        <v>-38712.480000000003</v>
      </c>
      <c r="I10" s="7">
        <f t="shared" si="3"/>
        <v>2.5181001035442763</v>
      </c>
      <c r="J10" s="7">
        <v>1000</v>
      </c>
      <c r="K10" s="7">
        <v>0</v>
      </c>
    </row>
    <row r="11" spans="1:11" ht="62.4">
      <c r="A11" s="4" t="s">
        <v>10</v>
      </c>
      <c r="B11" s="5" t="s">
        <v>31</v>
      </c>
      <c r="C11" s="6">
        <v>2959.82</v>
      </c>
      <c r="D11" s="6">
        <v>3916.49</v>
      </c>
      <c r="E11" s="7">
        <v>2330.3000000000002</v>
      </c>
      <c r="F11" s="7">
        <f t="shared" si="0"/>
        <v>-629.52</v>
      </c>
      <c r="G11" s="7">
        <f t="shared" si="1"/>
        <v>78.731139055753403</v>
      </c>
      <c r="H11" s="7">
        <f t="shared" si="2"/>
        <v>-1586.1899999999996</v>
      </c>
      <c r="I11" s="7">
        <f t="shared" si="3"/>
        <v>59.499705093080799</v>
      </c>
      <c r="J11" s="7">
        <v>2330.3000000000002</v>
      </c>
      <c r="K11" s="7">
        <v>0</v>
      </c>
    </row>
    <row r="12" spans="1:11" ht="78">
      <c r="A12" s="4" t="s">
        <v>11</v>
      </c>
      <c r="B12" s="5" t="s">
        <v>32</v>
      </c>
      <c r="C12" s="6">
        <v>40409.08</v>
      </c>
      <c r="D12" s="6">
        <v>60041.45</v>
      </c>
      <c r="E12" s="7">
        <v>32616</v>
      </c>
      <c r="F12" s="7">
        <f>E12-C12</f>
        <v>-7793.0800000000017</v>
      </c>
      <c r="G12" s="7">
        <f t="shared" si="1"/>
        <v>80.714532476364226</v>
      </c>
      <c r="H12" s="7">
        <f t="shared" si="2"/>
        <v>-27425.449999999997</v>
      </c>
      <c r="I12" s="7">
        <f t="shared" si="3"/>
        <v>54.3224722254376</v>
      </c>
      <c r="J12" s="7">
        <v>22616</v>
      </c>
      <c r="K12" s="7">
        <v>22616</v>
      </c>
    </row>
    <row r="13" spans="1:11" ht="62.4">
      <c r="A13" s="4" t="s">
        <v>12</v>
      </c>
      <c r="B13" s="5" t="s">
        <v>33</v>
      </c>
      <c r="C13" s="6">
        <v>29769.54</v>
      </c>
      <c r="D13" s="6">
        <v>32248.79</v>
      </c>
      <c r="E13" s="7">
        <v>31801.49</v>
      </c>
      <c r="F13" s="7">
        <f t="shared" si="0"/>
        <v>2031.9500000000007</v>
      </c>
      <c r="G13" s="7">
        <f t="shared" si="1"/>
        <v>106.82560093303424</v>
      </c>
      <c r="H13" s="7">
        <f t="shared" si="2"/>
        <v>-447.29999999999927</v>
      </c>
      <c r="I13" s="7">
        <f t="shared" si="3"/>
        <v>98.612971215354122</v>
      </c>
      <c r="J13" s="7">
        <v>31801.49</v>
      </c>
      <c r="K13" s="7">
        <v>30151.49</v>
      </c>
    </row>
    <row r="14" spans="1:11" ht="62.4">
      <c r="A14" s="4" t="s">
        <v>13</v>
      </c>
      <c r="B14" s="5" t="s">
        <v>45</v>
      </c>
      <c r="C14" s="6">
        <v>110</v>
      </c>
      <c r="D14" s="6">
        <v>105</v>
      </c>
      <c r="E14" s="7">
        <v>105</v>
      </c>
      <c r="F14" s="7">
        <f t="shared" si="0"/>
        <v>-5</v>
      </c>
      <c r="G14" s="7">
        <f t="shared" si="1"/>
        <v>95.454545454545453</v>
      </c>
      <c r="H14" s="7">
        <f t="shared" si="2"/>
        <v>0</v>
      </c>
      <c r="I14" s="7">
        <f t="shared" si="3"/>
        <v>100</v>
      </c>
      <c r="J14" s="7">
        <v>105</v>
      </c>
      <c r="K14" s="7">
        <v>0</v>
      </c>
    </row>
    <row r="15" spans="1:11" ht="78">
      <c r="A15" s="4" t="s">
        <v>14</v>
      </c>
      <c r="B15" s="5" t="s">
        <v>34</v>
      </c>
      <c r="C15" s="6">
        <v>212</v>
      </c>
      <c r="D15" s="6">
        <v>216.5</v>
      </c>
      <c r="E15" s="7">
        <v>268.89999999999998</v>
      </c>
      <c r="F15" s="7">
        <f t="shared" si="0"/>
        <v>56.899999999999977</v>
      </c>
      <c r="G15" s="7">
        <f t="shared" si="1"/>
        <v>126.83962264150944</v>
      </c>
      <c r="H15" s="7">
        <f t="shared" si="2"/>
        <v>52.399999999999977</v>
      </c>
      <c r="I15" s="7">
        <f t="shared" si="3"/>
        <v>124.20323325635103</v>
      </c>
      <c r="J15" s="7">
        <v>728.25</v>
      </c>
      <c r="K15" s="7">
        <v>202.5</v>
      </c>
    </row>
    <row r="16" spans="1:11" ht="93.6">
      <c r="A16" s="4" t="s">
        <v>15</v>
      </c>
      <c r="B16" s="5" t="s">
        <v>35</v>
      </c>
      <c r="C16" s="6">
        <v>96.41</v>
      </c>
      <c r="D16" s="6">
        <v>325</v>
      </c>
      <c r="E16" s="7">
        <v>370</v>
      </c>
      <c r="F16" s="7">
        <f t="shared" si="0"/>
        <v>273.59000000000003</v>
      </c>
      <c r="G16" s="7">
        <f t="shared" si="1"/>
        <v>383.77761642983097</v>
      </c>
      <c r="H16" s="7">
        <f t="shared" si="2"/>
        <v>45</v>
      </c>
      <c r="I16" s="7">
        <f t="shared" si="3"/>
        <v>113.84615384615384</v>
      </c>
      <c r="J16" s="7">
        <v>405</v>
      </c>
      <c r="K16" s="7">
        <v>450</v>
      </c>
    </row>
    <row r="17" spans="1:11" ht="46.8">
      <c r="A17" s="4" t="s">
        <v>16</v>
      </c>
      <c r="B17" s="5" t="s">
        <v>36</v>
      </c>
      <c r="C17" s="6">
        <v>314</v>
      </c>
      <c r="D17" s="6">
        <v>453</v>
      </c>
      <c r="E17" s="7">
        <v>811.29</v>
      </c>
      <c r="F17" s="7">
        <f t="shared" si="0"/>
        <v>497.28999999999996</v>
      </c>
      <c r="G17" s="7">
        <f t="shared" si="1"/>
        <v>258.37261146496814</v>
      </c>
      <c r="H17" s="7">
        <f t="shared" si="2"/>
        <v>358.28999999999996</v>
      </c>
      <c r="I17" s="7">
        <f t="shared" si="3"/>
        <v>179.09271523178808</v>
      </c>
      <c r="J17" s="7">
        <v>771.59</v>
      </c>
      <c r="K17" s="7">
        <v>725</v>
      </c>
    </row>
    <row r="18" spans="1:11" ht="78">
      <c r="A18" s="4" t="s">
        <v>17</v>
      </c>
      <c r="B18" s="5" t="s">
        <v>37</v>
      </c>
      <c r="C18" s="6">
        <v>33326.160000000003</v>
      </c>
      <c r="D18" s="6">
        <v>5629.29</v>
      </c>
      <c r="E18" s="7">
        <v>1998.99</v>
      </c>
      <c r="F18" s="7">
        <f t="shared" si="0"/>
        <v>-31327.170000000002</v>
      </c>
      <c r="G18" s="7">
        <f t="shared" si="1"/>
        <v>5.9982608257296963</v>
      </c>
      <c r="H18" s="7">
        <f t="shared" si="2"/>
        <v>-3630.3</v>
      </c>
      <c r="I18" s="7">
        <f t="shared" si="3"/>
        <v>35.510517312129949</v>
      </c>
      <c r="J18" s="7">
        <v>330</v>
      </c>
      <c r="K18" s="7">
        <v>300</v>
      </c>
    </row>
    <row r="19" spans="1:11" ht="62.4">
      <c r="A19" s="4" t="s">
        <v>18</v>
      </c>
      <c r="B19" s="5" t="s">
        <v>46</v>
      </c>
      <c r="C19" s="6">
        <v>0</v>
      </c>
      <c r="D19" s="6">
        <v>60</v>
      </c>
      <c r="E19" s="7">
        <v>30</v>
      </c>
      <c r="F19" s="7">
        <f t="shared" si="0"/>
        <v>30</v>
      </c>
      <c r="G19" s="7" t="e">
        <f t="shared" si="1"/>
        <v>#DIV/0!</v>
      </c>
      <c r="H19" s="7">
        <f t="shared" si="2"/>
        <v>-30</v>
      </c>
      <c r="I19" s="7" t="s">
        <v>51</v>
      </c>
      <c r="J19" s="7">
        <v>90</v>
      </c>
      <c r="K19" s="7">
        <v>0</v>
      </c>
    </row>
    <row r="20" spans="1:11" ht="78">
      <c r="A20" s="4" t="s">
        <v>19</v>
      </c>
      <c r="B20" s="5" t="s">
        <v>38</v>
      </c>
      <c r="C20" s="6">
        <v>306.36</v>
      </c>
      <c r="D20" s="6">
        <v>554</v>
      </c>
      <c r="E20" s="7">
        <v>541</v>
      </c>
      <c r="F20" s="7">
        <f t="shared" si="0"/>
        <v>234.64</v>
      </c>
      <c r="G20" s="7">
        <f t="shared" si="1"/>
        <v>176.58963311137222</v>
      </c>
      <c r="H20" s="7">
        <f t="shared" si="2"/>
        <v>-13</v>
      </c>
      <c r="I20" s="7">
        <f t="shared" si="3"/>
        <v>97.653429602888082</v>
      </c>
      <c r="J20" s="7">
        <v>521</v>
      </c>
      <c r="K20" s="7">
        <v>552</v>
      </c>
    </row>
    <row r="21" spans="1:11" ht="78">
      <c r="A21" s="4" t="s">
        <v>20</v>
      </c>
      <c r="B21" s="5" t="s">
        <v>39</v>
      </c>
      <c r="C21" s="6">
        <v>1.31</v>
      </c>
      <c r="D21" s="6">
        <v>373.2</v>
      </c>
      <c r="E21" s="7">
        <v>330</v>
      </c>
      <c r="F21" s="7">
        <f t="shared" si="0"/>
        <v>328.69</v>
      </c>
      <c r="G21" s="7">
        <f t="shared" si="1"/>
        <v>25190.839694656486</v>
      </c>
      <c r="H21" s="7">
        <f t="shared" si="2"/>
        <v>-43.199999999999989</v>
      </c>
      <c r="I21" s="7">
        <f t="shared" si="3"/>
        <v>88.424437299035375</v>
      </c>
      <c r="J21" s="7">
        <v>360</v>
      </c>
      <c r="K21" s="7">
        <v>375</v>
      </c>
    </row>
    <row r="22" spans="1:11" ht="129" customHeight="1">
      <c r="A22" s="4" t="s">
        <v>21</v>
      </c>
      <c r="B22" s="5" t="s">
        <v>40</v>
      </c>
      <c r="C22" s="6">
        <v>35338.300000000003</v>
      </c>
      <c r="D22" s="6">
        <v>29044.62</v>
      </c>
      <c r="E22" s="7">
        <v>13986.98</v>
      </c>
      <c r="F22" s="7">
        <f t="shared" si="0"/>
        <v>-21351.320000000003</v>
      </c>
      <c r="G22" s="7">
        <f t="shared" si="1"/>
        <v>39.580228816892713</v>
      </c>
      <c r="H22" s="7">
        <f t="shared" si="2"/>
        <v>-15057.64</v>
      </c>
      <c r="I22" s="7">
        <f t="shared" si="3"/>
        <v>48.156870360156198</v>
      </c>
      <c r="J22" s="7">
        <v>8116.7</v>
      </c>
      <c r="K22" s="7">
        <v>8.8000000000000007</v>
      </c>
    </row>
    <row r="23" spans="1:11" ht="78">
      <c r="A23" s="4" t="s">
        <v>22</v>
      </c>
      <c r="B23" s="5" t="s">
        <v>41</v>
      </c>
      <c r="C23" s="6">
        <v>6231.33</v>
      </c>
      <c r="D23" s="6">
        <v>6840.48</v>
      </c>
      <c r="E23" s="7">
        <v>6418.09</v>
      </c>
      <c r="F23" s="7">
        <f t="shared" si="0"/>
        <v>186.76000000000022</v>
      </c>
      <c r="G23" s="7">
        <f t="shared" si="1"/>
        <v>102.99711297588156</v>
      </c>
      <c r="H23" s="7">
        <f t="shared" si="2"/>
        <v>-422.38999999999942</v>
      </c>
      <c r="I23" s="7">
        <f t="shared" si="3"/>
        <v>93.825140925782989</v>
      </c>
      <c r="J23" s="7">
        <v>6936.55</v>
      </c>
      <c r="K23" s="7">
        <v>7431.99</v>
      </c>
    </row>
    <row r="24" spans="1:11" ht="78">
      <c r="A24" s="4">
        <v>2000000000</v>
      </c>
      <c r="B24" s="5" t="s">
        <v>52</v>
      </c>
      <c r="C24" s="6">
        <v>151.19999999999999</v>
      </c>
      <c r="D24" s="6">
        <v>1069.74</v>
      </c>
      <c r="E24" s="7">
        <v>1101.83</v>
      </c>
      <c r="F24" s="7">
        <f t="shared" si="0"/>
        <v>950.62999999999988</v>
      </c>
      <c r="G24" s="7">
        <f t="shared" si="1"/>
        <v>728.72354497354502</v>
      </c>
      <c r="H24" s="7">
        <f t="shared" si="2"/>
        <v>32.089999999999918</v>
      </c>
      <c r="I24" s="7">
        <f t="shared" si="3"/>
        <v>102.99979434255052</v>
      </c>
      <c r="J24" s="7">
        <v>1123.23</v>
      </c>
      <c r="K24" s="7">
        <v>1134</v>
      </c>
    </row>
    <row r="25" spans="1:11" ht="116.25" customHeight="1">
      <c r="A25" s="4">
        <v>2100000000</v>
      </c>
      <c r="B25" s="5" t="s">
        <v>47</v>
      </c>
      <c r="C25" s="6">
        <v>85456.19</v>
      </c>
      <c r="D25" s="6">
        <v>264014.95</v>
      </c>
      <c r="E25" s="7">
        <v>10000</v>
      </c>
      <c r="F25" s="7">
        <f t="shared" si="0"/>
        <v>-75456.19</v>
      </c>
      <c r="G25" s="7">
        <f t="shared" si="1"/>
        <v>11.701902460196271</v>
      </c>
      <c r="H25" s="7">
        <f t="shared" si="2"/>
        <v>-254014.95</v>
      </c>
      <c r="I25" s="7">
        <f t="shared" si="3"/>
        <v>3.787664297040755</v>
      </c>
      <c r="J25" s="7">
        <v>0</v>
      </c>
      <c r="K25" s="7">
        <v>0</v>
      </c>
    </row>
    <row r="26" spans="1:11" ht="78">
      <c r="A26" s="4">
        <v>2300000000</v>
      </c>
      <c r="B26" s="5" t="s">
        <v>42</v>
      </c>
      <c r="C26" s="6">
        <v>1555.11</v>
      </c>
      <c r="D26" s="6">
        <v>1413.49</v>
      </c>
      <c r="E26" s="7">
        <v>30</v>
      </c>
      <c r="F26" s="7">
        <f t="shared" si="0"/>
        <v>-1525.11</v>
      </c>
      <c r="G26" s="7">
        <f t="shared" si="1"/>
        <v>1.9291239847985031</v>
      </c>
      <c r="H26" s="7">
        <f t="shared" si="2"/>
        <v>-1383.49</v>
      </c>
      <c r="I26" s="7">
        <f t="shared" si="3"/>
        <v>2.1224062427042285</v>
      </c>
      <c r="J26" s="7">
        <v>30</v>
      </c>
      <c r="K26" s="7">
        <v>30</v>
      </c>
    </row>
    <row r="27" spans="1:11" ht="234">
      <c r="A27" s="4">
        <v>2500000000</v>
      </c>
      <c r="B27" s="5" t="s">
        <v>53</v>
      </c>
      <c r="C27" s="6">
        <v>69491.87</v>
      </c>
      <c r="D27" s="6">
        <v>52685.11</v>
      </c>
      <c r="E27" s="7">
        <v>25141.1</v>
      </c>
      <c r="F27" s="7">
        <f t="shared" si="0"/>
        <v>-44350.77</v>
      </c>
      <c r="G27" s="7">
        <f t="shared" si="1"/>
        <v>36.178476705260628</v>
      </c>
      <c r="H27" s="7">
        <f t="shared" si="2"/>
        <v>-27544.010000000002</v>
      </c>
      <c r="I27" s="7">
        <f t="shared" si="3"/>
        <v>47.719554917888566</v>
      </c>
      <c r="J27" s="7">
        <v>37490.870000000003</v>
      </c>
      <c r="K27" s="7">
        <v>37490.870000000003</v>
      </c>
    </row>
    <row r="28" spans="1:11" ht="156">
      <c r="A28" s="4">
        <v>2800000000</v>
      </c>
      <c r="B28" s="5" t="s">
        <v>43</v>
      </c>
      <c r="C28" s="6">
        <v>13.52</v>
      </c>
      <c r="D28" s="6">
        <v>114.5</v>
      </c>
      <c r="E28" s="7">
        <v>80</v>
      </c>
      <c r="F28" s="7">
        <f t="shared" si="0"/>
        <v>66.48</v>
      </c>
      <c r="G28" s="7" t="s">
        <v>51</v>
      </c>
      <c r="H28" s="7">
        <f t="shared" si="2"/>
        <v>-34.5</v>
      </c>
      <c r="I28" s="7">
        <f t="shared" si="3"/>
        <v>69.868995633187765</v>
      </c>
      <c r="J28" s="7">
        <v>74</v>
      </c>
      <c r="K28" s="7">
        <v>83</v>
      </c>
    </row>
    <row r="29" spans="1:11" ht="78">
      <c r="A29" s="4">
        <v>2900000000</v>
      </c>
      <c r="B29" s="5" t="s">
        <v>59</v>
      </c>
      <c r="C29" s="6">
        <v>0</v>
      </c>
      <c r="D29" s="6">
        <v>0</v>
      </c>
      <c r="E29" s="7">
        <v>13</v>
      </c>
      <c r="F29" s="7">
        <f t="shared" ref="F29" si="4">E29-C29</f>
        <v>13</v>
      </c>
      <c r="G29" s="7" t="s">
        <v>51</v>
      </c>
      <c r="H29" s="7">
        <f t="shared" ref="H29" si="5">E29-D29</f>
        <v>13</v>
      </c>
      <c r="I29" s="7" t="s">
        <v>51</v>
      </c>
      <c r="J29" s="7">
        <v>13</v>
      </c>
      <c r="K29" s="7">
        <v>13</v>
      </c>
    </row>
    <row r="30" spans="1:11" ht="46.8">
      <c r="A30" s="4" t="s">
        <v>23</v>
      </c>
      <c r="B30" s="5" t="s">
        <v>44</v>
      </c>
      <c r="C30" s="6">
        <v>142574.76999999999</v>
      </c>
      <c r="D30" s="8">
        <v>140083.99</v>
      </c>
      <c r="E30" s="7">
        <v>137462.39999999999</v>
      </c>
      <c r="F30" s="7">
        <f t="shared" si="0"/>
        <v>-5112.3699999999953</v>
      </c>
      <c r="G30" s="7">
        <f t="shared" si="1"/>
        <v>96.41425337736824</v>
      </c>
      <c r="H30" s="7">
        <f t="shared" si="2"/>
        <v>-2621.5899999999965</v>
      </c>
      <c r="I30" s="7">
        <f t="shared" si="3"/>
        <v>98.128558445543987</v>
      </c>
      <c r="J30" s="7">
        <v>137764.54</v>
      </c>
      <c r="K30" s="7">
        <v>136553.07999999999</v>
      </c>
    </row>
    <row r="31" spans="1:11" s="12" customFormat="1">
      <c r="A31" s="9"/>
      <c r="B31" s="10" t="s">
        <v>2</v>
      </c>
      <c r="C31" s="11">
        <f>SUM(C6:C30)</f>
        <v>1163076.5799999998</v>
      </c>
      <c r="D31" s="11">
        <f t="shared" ref="D31:K31" si="6">SUM(D6:D30)</f>
        <v>1459793.56</v>
      </c>
      <c r="E31" s="11">
        <f t="shared" si="6"/>
        <v>1080786.97</v>
      </c>
      <c r="F31" s="7">
        <f t="shared" si="0"/>
        <v>-82289.60999999987</v>
      </c>
      <c r="G31" s="7">
        <f t="shared" si="1"/>
        <v>92.924833032060548</v>
      </c>
      <c r="H31" s="7">
        <f t="shared" si="2"/>
        <v>-379006.59000000008</v>
      </c>
      <c r="I31" s="7">
        <f t="shared" si="3"/>
        <v>74.036973419721065</v>
      </c>
      <c r="J31" s="11">
        <f t="shared" si="6"/>
        <v>1087436.6599999999</v>
      </c>
      <c r="K31" s="11">
        <f t="shared" si="6"/>
        <v>1104793.7000000002</v>
      </c>
    </row>
    <row r="33" spans="1:11">
      <c r="A33" s="2"/>
      <c r="B33" s="2"/>
      <c r="C33" s="2"/>
      <c r="D33" s="2"/>
      <c r="E33" s="2"/>
      <c r="F33" s="13"/>
      <c r="G33" s="13"/>
      <c r="H33" s="13"/>
      <c r="I33" s="13"/>
      <c r="J33" s="2"/>
      <c r="K33" s="2"/>
    </row>
    <row r="34" spans="1:11" ht="32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21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</sheetData>
  <mergeCells count="9">
    <mergeCell ref="A1:K1"/>
    <mergeCell ref="A35:K35"/>
    <mergeCell ref="A34:K34"/>
    <mergeCell ref="D4:D5"/>
    <mergeCell ref="C4:C5"/>
    <mergeCell ref="B4:B5"/>
    <mergeCell ref="A4:A5"/>
    <mergeCell ref="F4:G4"/>
    <mergeCell ref="H4:I4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2021-11-10T06:09:04Z</dcterms:modified>
</cp:coreProperties>
</file>