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_FilterDatabase" localSheetId="0" hidden="1">Лист1!$B$4:$H$37</definedName>
    <definedName name="_xlnm.Print_Titles" localSheetId="0">Лист1!$4:$4</definedName>
    <definedName name="_xlnm.Print_Area" localSheetId="0">Лист1!$B$1:$L$38</definedName>
  </definedNames>
  <calcPr calcId="125725"/>
</workbook>
</file>

<file path=xl/calcChain.xml><?xml version="1.0" encoding="utf-8"?>
<calcChain xmlns="http://schemas.openxmlformats.org/spreadsheetml/2006/main">
  <c r="I18" i="1"/>
  <c r="I17"/>
  <c r="F38"/>
  <c r="J37"/>
  <c r="J36"/>
  <c r="I36"/>
  <c r="J35"/>
  <c r="I35"/>
  <c r="J34"/>
  <c r="I34"/>
  <c r="J33"/>
  <c r="I33"/>
  <c r="J32"/>
  <c r="I32"/>
  <c r="J31"/>
  <c r="I31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I16"/>
  <c r="J15"/>
  <c r="I15"/>
  <c r="J14"/>
  <c r="I14"/>
  <c r="J13"/>
  <c r="I13"/>
  <c r="J12"/>
  <c r="I12"/>
  <c r="J11"/>
  <c r="I11"/>
  <c r="J10"/>
  <c r="I10"/>
  <c r="L37"/>
  <c r="K37"/>
  <c r="H37"/>
  <c r="I37" s="1"/>
  <c r="G37"/>
  <c r="F37"/>
  <c r="F29"/>
  <c r="L29"/>
  <c r="L38" s="1"/>
  <c r="K29"/>
  <c r="H29"/>
  <c r="H38" s="1"/>
  <c r="G29"/>
  <c r="G38" s="1"/>
  <c r="J8"/>
  <c r="J7"/>
  <c r="I7"/>
  <c r="J6"/>
  <c r="I6"/>
  <c r="G8"/>
  <c r="F8"/>
  <c r="L8"/>
  <c r="K8"/>
  <c r="H8"/>
  <c r="K38" l="1"/>
  <c r="J38"/>
  <c r="I29"/>
  <c r="J29"/>
  <c r="I38"/>
  <c r="I8"/>
</calcChain>
</file>

<file path=xl/sharedStrings.xml><?xml version="1.0" encoding="utf-8"?>
<sst xmlns="http://schemas.openxmlformats.org/spreadsheetml/2006/main" count="111" uniqueCount="74">
  <si>
    <t>№ п/п</t>
  </si>
  <si>
    <t>Наименование государственной услуги (работы)</t>
  </si>
  <si>
    <t>Наименование показателя</t>
  </si>
  <si>
    <t>Единица измерения</t>
  </si>
  <si>
    <t>2</t>
  </si>
  <si>
    <t>Коды</t>
  </si>
  <si>
    <t>1</t>
  </si>
  <si>
    <t>07-001</t>
  </si>
  <si>
    <t>тыс.руб</t>
  </si>
  <si>
    <t>3</t>
  </si>
  <si>
    <t>шт.</t>
  </si>
  <si>
    <t>06015002700000001008100</t>
  </si>
  <si>
    <t>16-001</t>
  </si>
  <si>
    <t>1.1</t>
  </si>
  <si>
    <t xml:space="preserve">776 0405 9999970590 611 </t>
  </si>
  <si>
    <t>Справочно</t>
  </si>
  <si>
    <t>2.1</t>
  </si>
  <si>
    <t>3.1</t>
  </si>
  <si>
    <t>3.2</t>
  </si>
  <si>
    <t>3.3</t>
  </si>
  <si>
    <t>тыс. руб.</t>
  </si>
  <si>
    <t>человек</t>
  </si>
  <si>
    <t>чел./час</t>
  </si>
  <si>
    <t>Библиотечное, библиографическое и информационное обслуживание пользователей библиотеки (в стационарных условиях)</t>
  </si>
  <si>
    <t xml:space="preserve">Единица </t>
  </si>
  <si>
    <t>Осуществление экскурсионного обслуживания</t>
  </si>
  <si>
    <t>Осуществление издательской деятельности</t>
  </si>
  <si>
    <t>Единица</t>
  </si>
  <si>
    <t>Сведения о планируемых объемах оказания муниципальных услуг (работ) муниципальными учреждениями Партизанского муниципального района, а также о планируемых объемах их финансового обеспечения</t>
  </si>
  <si>
    <t>МАУ "Редакция газеты "Золотая Долина"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</si>
  <si>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</si>
  <si>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</si>
  <si>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 xml:space="preserve">Итого объем финансового обеспечения муниципальных услуг </t>
  </si>
  <si>
    <t>624</t>
  </si>
  <si>
    <t>МКУ Управление культуры Партизанского муниципального района</t>
  </si>
  <si>
    <t>Показатель объема муниципальной услуги (работы): Количество проведенных мероприятий</t>
  </si>
  <si>
    <t>Показатель, характеризующий объем муниципальной услуги (работы): Количество посетителей</t>
  </si>
  <si>
    <t>Человек</t>
  </si>
  <si>
    <t>2.2</t>
  </si>
  <si>
    <t>Реализация дополнительных общеобразовательных и общеразвивающих программ МБОУ ДО ДШИ ПМР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</si>
  <si>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</si>
  <si>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</si>
  <si>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</si>
  <si>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2.3</t>
  </si>
  <si>
    <t>Реализация дополнительных общеобразовательных и общеразвивающих программ МБОУ ДО РЦДТ ПМР</t>
  </si>
  <si>
    <t>Удельный вес детей, получающих услуги по дополнительному образованию от общего числа детей в возрасте от 3-18 лет</t>
  </si>
  <si>
    <t>2.4</t>
  </si>
  <si>
    <t>Показатель объема муниципальной услуги (работы): Количество пользователей</t>
  </si>
  <si>
    <t>Показатель, характеризующий объем муниципальной услуги (работы): Книговыдача</t>
  </si>
  <si>
    <t>Показатель объема муниципальной услуги (работы): Количество посещений</t>
  </si>
  <si>
    <t>Показатель, характеризующий объем муниципальной услуги (работы): Количество посещений мероприятий</t>
  </si>
  <si>
    <t>Показатель объема муниципальной услуги (работы): Количество библиографических запросов</t>
  </si>
  <si>
    <t>Показатель, характеризующий объем государственной услуги (работы) : Доступ к справочно-поисковому аппарату</t>
  </si>
  <si>
    <t>2.9</t>
  </si>
  <si>
    <t>Организация деятельности клубных формирований и формирований самодеятельного народного творчества</t>
  </si>
  <si>
    <t>Показатель объема муниципальной услуги (работы): Количество проведенных культурно-досуговых мероприятий</t>
  </si>
  <si>
    <t>Показатель, характеризующий объем государственной услуги (работы) : Количество посетителей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</si>
  <si>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</si>
  <si>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</si>
  <si>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</si>
  <si>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>Показатель объема муниципальной услуги (работы)</t>
  </si>
  <si>
    <t xml:space="preserve">Реализация основных общеобразовательных программ начального общего,  основного общего, среднего общего образования </t>
  </si>
  <si>
    <t>Услуги по предоставлению дополнительного образования детям</t>
  </si>
  <si>
    <t>Итого объем финансового обеспечения муниципальных услуг по Управлению образования ПМР</t>
  </si>
  <si>
    <t>ИТОГО объем финансового обеспечения оказания муниципальных услуг (работ)</t>
  </si>
  <si>
    <t>Факт за 2019 год</t>
  </si>
  <si>
    <t>Оценка за 2020 год</t>
  </si>
  <si>
    <t>План 2021 год</t>
  </si>
  <si>
    <t>Сравнение
2021 с 2019</t>
  </si>
  <si>
    <t>Сравнение
2021 с 2020</t>
  </si>
  <si>
    <t>%</t>
  </si>
  <si>
    <t>План 2022 год</t>
  </si>
  <si>
    <t>План 2023 год</t>
  </si>
  <si>
    <t>-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</si>
</sst>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3">
      <alignment horizontal="left" vertical="center"/>
    </xf>
  </cellStyleXfs>
  <cellXfs count="73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11" fontId="1" fillId="0" borderId="1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justify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abSelected="1" view="pageBreakPreview" topLeftCell="C31" zoomScale="90" zoomScaleNormal="100" zoomScaleSheetLayoutView="90" workbookViewId="0">
      <selection activeCell="K17" sqref="K17"/>
    </sheetView>
  </sheetViews>
  <sheetFormatPr defaultColWidth="9.109375" defaultRowHeight="13.8"/>
  <cols>
    <col min="1" max="1" width="32.33203125" style="1" hidden="1" customWidth="1"/>
    <col min="2" max="2" width="7.33203125" style="2" customWidth="1"/>
    <col min="3" max="3" width="56.5546875" style="1" customWidth="1"/>
    <col min="4" max="4" width="33" style="1" customWidth="1"/>
    <col min="5" max="5" width="16.109375" style="1" customWidth="1"/>
    <col min="6" max="6" width="17.44140625" style="8" customWidth="1"/>
    <col min="7" max="7" width="17.44140625" style="1" customWidth="1"/>
    <col min="8" max="10" width="15.88671875" style="1" customWidth="1"/>
    <col min="11" max="11" width="16.109375" style="1" customWidth="1"/>
    <col min="12" max="12" width="15" style="1" customWidth="1"/>
    <col min="13" max="16384" width="9.109375" style="1"/>
  </cols>
  <sheetData>
    <row r="1" spans="1:12" ht="60" customHeight="1">
      <c r="A1" s="14" t="s">
        <v>15</v>
      </c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43.2" customHeight="1">
      <c r="A2" s="46" t="s">
        <v>5</v>
      </c>
      <c r="B2" s="46" t="s">
        <v>0</v>
      </c>
      <c r="C2" s="46" t="s">
        <v>1</v>
      </c>
      <c r="D2" s="46" t="s">
        <v>2</v>
      </c>
      <c r="E2" s="46" t="s">
        <v>3</v>
      </c>
      <c r="F2" s="46" t="s">
        <v>65</v>
      </c>
      <c r="G2" s="46" t="s">
        <v>66</v>
      </c>
      <c r="H2" s="60" t="s">
        <v>67</v>
      </c>
      <c r="I2" s="36" t="s">
        <v>68</v>
      </c>
      <c r="J2" s="36" t="s">
        <v>69</v>
      </c>
      <c r="K2" s="60" t="s">
        <v>71</v>
      </c>
      <c r="L2" s="60" t="s">
        <v>72</v>
      </c>
    </row>
    <row r="3" spans="1:12" ht="17.25" customHeight="1">
      <c r="A3" s="47"/>
      <c r="B3" s="47"/>
      <c r="C3" s="47"/>
      <c r="D3" s="47"/>
      <c r="E3" s="47"/>
      <c r="F3" s="47"/>
      <c r="G3" s="47"/>
      <c r="H3" s="53"/>
      <c r="I3" s="37" t="s">
        <v>70</v>
      </c>
      <c r="J3" s="37" t="s">
        <v>70</v>
      </c>
      <c r="K3" s="53"/>
      <c r="L3" s="53"/>
    </row>
    <row r="4" spans="1:12" ht="15.75" customHeight="1">
      <c r="A4" s="3"/>
      <c r="B4" s="6" t="s">
        <v>6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</row>
    <row r="5" spans="1:12" s="4" customFormat="1" ht="18.75" customHeight="1">
      <c r="B5" s="5">
        <v>1</v>
      </c>
      <c r="C5" s="40" t="s">
        <v>29</v>
      </c>
      <c r="D5" s="40"/>
      <c r="E5" s="40"/>
      <c r="F5" s="40"/>
      <c r="G5" s="40"/>
      <c r="H5" s="40"/>
      <c r="I5" s="40"/>
      <c r="J5" s="40"/>
      <c r="K5" s="40"/>
      <c r="L5" s="40"/>
    </row>
    <row r="6" spans="1:12" ht="44.25" customHeight="1">
      <c r="A6" s="10" t="s">
        <v>7</v>
      </c>
      <c r="B6" s="56" t="s">
        <v>13</v>
      </c>
      <c r="C6" s="54" t="s">
        <v>26</v>
      </c>
      <c r="D6" s="23" t="s">
        <v>30</v>
      </c>
      <c r="E6" s="3" t="s">
        <v>10</v>
      </c>
      <c r="F6" s="22" t="s">
        <v>33</v>
      </c>
      <c r="G6" s="22" t="s">
        <v>33</v>
      </c>
      <c r="H6" s="3">
        <v>624</v>
      </c>
      <c r="I6" s="22">
        <f>H6/F6*100</f>
        <v>100</v>
      </c>
      <c r="J6" s="22">
        <f>H6/G6*100</f>
        <v>100</v>
      </c>
      <c r="K6" s="3">
        <v>624</v>
      </c>
      <c r="L6" s="3">
        <v>624</v>
      </c>
    </row>
    <row r="7" spans="1:12" ht="75.75" customHeight="1">
      <c r="A7" s="10" t="s">
        <v>14</v>
      </c>
      <c r="B7" s="56"/>
      <c r="C7" s="55"/>
      <c r="D7" s="24" t="s">
        <v>31</v>
      </c>
      <c r="E7" s="3" t="s">
        <v>20</v>
      </c>
      <c r="F7" s="25">
        <v>2630.3</v>
      </c>
      <c r="G7" s="3">
        <v>2330.3000000000002</v>
      </c>
      <c r="H7" s="3">
        <v>2330.3000000000002</v>
      </c>
      <c r="I7" s="38">
        <f t="shared" ref="I7:I10" si="0">H7/F7*100</f>
        <v>88.594456906056337</v>
      </c>
      <c r="J7" s="22">
        <f t="shared" ref="J7:J8" si="1">H7/G7*100</f>
        <v>100</v>
      </c>
      <c r="K7" s="3">
        <v>2330.3000000000002</v>
      </c>
      <c r="L7" s="3">
        <v>2330.3000000000002</v>
      </c>
    </row>
    <row r="8" spans="1:12" s="13" customFormat="1" ht="38.25" customHeight="1">
      <c r="B8" s="57" t="s">
        <v>32</v>
      </c>
      <c r="C8" s="58"/>
      <c r="D8" s="59"/>
      <c r="E8" s="67" t="s">
        <v>8</v>
      </c>
      <c r="F8" s="66">
        <f t="shared" ref="F8:G8" si="2">F7</f>
        <v>2630.3</v>
      </c>
      <c r="G8" s="66">
        <f t="shared" si="2"/>
        <v>2330.3000000000002</v>
      </c>
      <c r="H8" s="66">
        <f t="shared" ref="H8:L8" si="3">H7</f>
        <v>2330.3000000000002</v>
      </c>
      <c r="I8" s="38">
        <f t="shared" si="0"/>
        <v>88.594456906056337</v>
      </c>
      <c r="J8" s="22">
        <f t="shared" si="1"/>
        <v>100</v>
      </c>
      <c r="K8" s="66">
        <f t="shared" si="3"/>
        <v>2330.3000000000002</v>
      </c>
      <c r="L8" s="66">
        <f t="shared" si="3"/>
        <v>2330.3000000000002</v>
      </c>
    </row>
    <row r="9" spans="1:12" s="13" customFormat="1" ht="38.25" customHeight="1">
      <c r="A9" s="4"/>
      <c r="B9" s="5" t="s">
        <v>4</v>
      </c>
      <c r="C9" s="40" t="s">
        <v>34</v>
      </c>
      <c r="D9" s="40"/>
      <c r="E9" s="40"/>
      <c r="F9" s="40"/>
      <c r="G9" s="40"/>
      <c r="H9" s="40"/>
      <c r="I9" s="40"/>
      <c r="J9" s="40"/>
      <c r="K9" s="40"/>
      <c r="L9" s="40"/>
    </row>
    <row r="10" spans="1:12" s="13" customFormat="1" ht="41.4">
      <c r="A10" s="9" t="s">
        <v>12</v>
      </c>
      <c r="B10" s="48" t="s">
        <v>16</v>
      </c>
      <c r="C10" s="64" t="s">
        <v>25</v>
      </c>
      <c r="D10" s="23" t="s">
        <v>35</v>
      </c>
      <c r="E10" s="26" t="s">
        <v>27</v>
      </c>
      <c r="F10" s="68">
        <v>37</v>
      </c>
      <c r="G10" s="69">
        <v>40</v>
      </c>
      <c r="H10" s="69">
        <v>40</v>
      </c>
      <c r="I10" s="38">
        <f t="shared" ref="I10:I29" si="4">H10/F10*100</f>
        <v>108.10810810810811</v>
      </c>
      <c r="J10" s="38">
        <f t="shared" ref="J10:J29" si="5">H10/G10*100</f>
        <v>100</v>
      </c>
      <c r="K10" s="69">
        <v>40</v>
      </c>
      <c r="L10" s="69">
        <v>40</v>
      </c>
    </row>
    <row r="11" spans="1:12" s="13" customFormat="1" ht="41.4">
      <c r="A11" s="21"/>
      <c r="B11" s="48"/>
      <c r="C11" s="64"/>
      <c r="D11" s="27" t="s">
        <v>36</v>
      </c>
      <c r="E11" s="26" t="s">
        <v>37</v>
      </c>
      <c r="F11" s="68">
        <v>9018</v>
      </c>
      <c r="G11" s="69">
        <v>9050</v>
      </c>
      <c r="H11" s="69">
        <v>9050</v>
      </c>
      <c r="I11" s="38">
        <f t="shared" si="4"/>
        <v>100.3548458638279</v>
      </c>
      <c r="J11" s="38">
        <f t="shared" si="5"/>
        <v>100</v>
      </c>
      <c r="K11" s="69">
        <v>9050</v>
      </c>
      <c r="L11" s="69">
        <v>9050</v>
      </c>
    </row>
    <row r="12" spans="1:12" s="13" customFormat="1" ht="55.2">
      <c r="A12" s="21"/>
      <c r="B12" s="48"/>
      <c r="C12" s="64"/>
      <c r="D12" s="27" t="s">
        <v>31</v>
      </c>
      <c r="E12" s="26" t="s">
        <v>20</v>
      </c>
      <c r="F12" s="68">
        <v>2231</v>
      </c>
      <c r="G12" s="69">
        <v>5081.8999999999996</v>
      </c>
      <c r="H12" s="69">
        <v>3151.9</v>
      </c>
      <c r="I12" s="38">
        <f t="shared" si="4"/>
        <v>141.27745405647693</v>
      </c>
      <c r="J12" s="38">
        <f t="shared" si="5"/>
        <v>62.022078356520204</v>
      </c>
      <c r="K12" s="69">
        <v>3151.9</v>
      </c>
      <c r="L12" s="69">
        <v>3151.9</v>
      </c>
    </row>
    <row r="13" spans="1:12" s="13" customFormat="1" ht="55.2">
      <c r="A13" s="21"/>
      <c r="B13" s="48" t="s">
        <v>38</v>
      </c>
      <c r="C13" s="63" t="s">
        <v>39</v>
      </c>
      <c r="D13" s="23" t="s">
        <v>40</v>
      </c>
      <c r="E13" s="26" t="s">
        <v>21</v>
      </c>
      <c r="F13" s="68">
        <v>284</v>
      </c>
      <c r="G13" s="69">
        <v>275</v>
      </c>
      <c r="H13" s="69">
        <v>272</v>
      </c>
      <c r="I13" s="38">
        <f t="shared" si="4"/>
        <v>95.774647887323937</v>
      </c>
      <c r="J13" s="38">
        <f t="shared" si="5"/>
        <v>98.909090909090907</v>
      </c>
      <c r="K13" s="69">
        <v>272</v>
      </c>
      <c r="L13" s="69">
        <v>272</v>
      </c>
    </row>
    <row r="14" spans="1:12" s="13" customFormat="1" ht="55.2">
      <c r="A14" s="21"/>
      <c r="B14" s="48"/>
      <c r="C14" s="63"/>
      <c r="D14" s="23" t="s">
        <v>41</v>
      </c>
      <c r="E14" s="26" t="s">
        <v>42</v>
      </c>
      <c r="F14" s="68">
        <v>6</v>
      </c>
      <c r="G14" s="69">
        <v>6</v>
      </c>
      <c r="H14" s="69">
        <v>6</v>
      </c>
      <c r="I14" s="38">
        <f t="shared" si="4"/>
        <v>100</v>
      </c>
      <c r="J14" s="38">
        <f t="shared" si="5"/>
        <v>100</v>
      </c>
      <c r="K14" s="69">
        <v>6</v>
      </c>
      <c r="L14" s="69">
        <v>6</v>
      </c>
    </row>
    <row r="15" spans="1:12" s="13" customFormat="1" ht="55.2">
      <c r="A15" s="21"/>
      <c r="B15" s="48"/>
      <c r="C15" s="63"/>
      <c r="D15" s="27" t="s">
        <v>31</v>
      </c>
      <c r="E15" s="26" t="s">
        <v>20</v>
      </c>
      <c r="F15" s="68">
        <v>11380</v>
      </c>
      <c r="G15" s="69">
        <v>12866.2</v>
      </c>
      <c r="H15" s="69">
        <v>13363.8</v>
      </c>
      <c r="I15" s="38">
        <f t="shared" si="4"/>
        <v>117.43233743409489</v>
      </c>
      <c r="J15" s="38">
        <f t="shared" si="5"/>
        <v>103.86749778489374</v>
      </c>
      <c r="K15" s="69">
        <v>13363.8</v>
      </c>
      <c r="L15" s="69">
        <v>13363.8</v>
      </c>
    </row>
    <row r="16" spans="1:12" s="13" customFormat="1" ht="55.2">
      <c r="A16" s="21"/>
      <c r="B16" s="48" t="s">
        <v>43</v>
      </c>
      <c r="C16" s="63" t="s">
        <v>44</v>
      </c>
      <c r="D16" s="23" t="s">
        <v>40</v>
      </c>
      <c r="E16" s="26" t="s">
        <v>21</v>
      </c>
      <c r="F16" s="68">
        <v>1296</v>
      </c>
      <c r="G16" s="69">
        <v>0</v>
      </c>
      <c r="H16" s="69">
        <v>0</v>
      </c>
      <c r="I16" s="38">
        <f t="shared" si="4"/>
        <v>0</v>
      </c>
      <c r="J16" s="38" t="s">
        <v>73</v>
      </c>
      <c r="K16" s="69">
        <v>0</v>
      </c>
      <c r="L16" s="69">
        <v>0</v>
      </c>
    </row>
    <row r="17" spans="1:12" s="13" customFormat="1" ht="55.2">
      <c r="A17" s="21"/>
      <c r="B17" s="48"/>
      <c r="C17" s="63"/>
      <c r="D17" s="23" t="s">
        <v>45</v>
      </c>
      <c r="E17" s="26" t="s">
        <v>42</v>
      </c>
      <c r="F17" s="68">
        <v>29</v>
      </c>
      <c r="G17" s="69">
        <v>0</v>
      </c>
      <c r="H17" s="69">
        <v>0</v>
      </c>
      <c r="I17" s="38">
        <f t="shared" si="4"/>
        <v>0</v>
      </c>
      <c r="J17" s="38" t="s">
        <v>73</v>
      </c>
      <c r="K17" s="69">
        <v>0</v>
      </c>
      <c r="L17" s="69">
        <v>0</v>
      </c>
    </row>
    <row r="18" spans="1:12" s="13" customFormat="1" ht="55.2">
      <c r="A18" s="21"/>
      <c r="B18" s="48"/>
      <c r="C18" s="63"/>
      <c r="D18" s="27" t="s">
        <v>31</v>
      </c>
      <c r="E18" s="26" t="s">
        <v>20</v>
      </c>
      <c r="F18" s="68">
        <v>13070</v>
      </c>
      <c r="G18" s="69">
        <v>0</v>
      </c>
      <c r="H18" s="69">
        <v>0</v>
      </c>
      <c r="I18" s="38">
        <f t="shared" si="4"/>
        <v>0</v>
      </c>
      <c r="J18" s="38" t="s">
        <v>73</v>
      </c>
      <c r="K18" s="69">
        <v>0</v>
      </c>
      <c r="L18" s="69">
        <v>0</v>
      </c>
    </row>
    <row r="19" spans="1:12" s="13" customFormat="1" ht="41.4">
      <c r="A19" s="21"/>
      <c r="B19" s="49" t="s">
        <v>46</v>
      </c>
      <c r="C19" s="51" t="s">
        <v>23</v>
      </c>
      <c r="D19" s="23" t="s">
        <v>47</v>
      </c>
      <c r="E19" s="26" t="s">
        <v>37</v>
      </c>
      <c r="F19" s="68">
        <v>9513</v>
      </c>
      <c r="G19" s="69">
        <v>9160</v>
      </c>
      <c r="H19" s="69">
        <v>9160</v>
      </c>
      <c r="I19" s="38">
        <f t="shared" si="4"/>
        <v>96.289288342268478</v>
      </c>
      <c r="J19" s="38">
        <f t="shared" si="5"/>
        <v>100</v>
      </c>
      <c r="K19" s="69">
        <v>9160</v>
      </c>
      <c r="L19" s="69">
        <v>9160</v>
      </c>
    </row>
    <row r="20" spans="1:12" s="13" customFormat="1" ht="41.4">
      <c r="A20" s="21"/>
      <c r="B20" s="50"/>
      <c r="C20" s="52"/>
      <c r="D20" s="27" t="s">
        <v>48</v>
      </c>
      <c r="E20" s="26" t="s">
        <v>27</v>
      </c>
      <c r="F20" s="68">
        <v>248256</v>
      </c>
      <c r="G20" s="69">
        <v>202450</v>
      </c>
      <c r="H20" s="69">
        <v>202450</v>
      </c>
      <c r="I20" s="38">
        <f t="shared" si="4"/>
        <v>81.548885021912866</v>
      </c>
      <c r="J20" s="38">
        <f t="shared" si="5"/>
        <v>100</v>
      </c>
      <c r="K20" s="69">
        <v>202450</v>
      </c>
      <c r="L20" s="69">
        <v>202450</v>
      </c>
    </row>
    <row r="21" spans="1:12" s="13" customFormat="1" ht="41.4">
      <c r="A21" s="21"/>
      <c r="B21" s="50"/>
      <c r="C21" s="52"/>
      <c r="D21" s="23" t="s">
        <v>49</v>
      </c>
      <c r="E21" s="26" t="s">
        <v>37</v>
      </c>
      <c r="F21" s="68">
        <v>134768</v>
      </c>
      <c r="G21" s="69">
        <v>89500</v>
      </c>
      <c r="H21" s="69">
        <v>89500</v>
      </c>
      <c r="I21" s="38">
        <f t="shared" si="4"/>
        <v>66.410423839487123</v>
      </c>
      <c r="J21" s="38">
        <f t="shared" si="5"/>
        <v>100</v>
      </c>
      <c r="K21" s="69">
        <v>89500</v>
      </c>
      <c r="L21" s="69">
        <v>89500</v>
      </c>
    </row>
    <row r="22" spans="1:12" s="13" customFormat="1" ht="55.2">
      <c r="A22" s="21"/>
      <c r="B22" s="50"/>
      <c r="C22" s="52"/>
      <c r="D22" s="27" t="s">
        <v>50</v>
      </c>
      <c r="E22" s="26" t="s">
        <v>37</v>
      </c>
      <c r="F22" s="68">
        <v>56929</v>
      </c>
      <c r="G22" s="69">
        <v>31300</v>
      </c>
      <c r="H22" s="69">
        <v>31300</v>
      </c>
      <c r="I22" s="38">
        <f t="shared" si="4"/>
        <v>54.980765514939669</v>
      </c>
      <c r="J22" s="38">
        <f t="shared" si="5"/>
        <v>100</v>
      </c>
      <c r="K22" s="69">
        <v>31300</v>
      </c>
      <c r="L22" s="69">
        <v>31300</v>
      </c>
    </row>
    <row r="23" spans="1:12" s="13" customFormat="1" ht="41.4">
      <c r="A23" s="21"/>
      <c r="B23" s="50"/>
      <c r="C23" s="52"/>
      <c r="D23" s="23" t="s">
        <v>51</v>
      </c>
      <c r="E23" s="26" t="s">
        <v>24</v>
      </c>
      <c r="F23" s="68">
        <v>1402</v>
      </c>
      <c r="G23" s="69">
        <v>800</v>
      </c>
      <c r="H23" s="69">
        <v>800</v>
      </c>
      <c r="I23" s="38">
        <f t="shared" si="4"/>
        <v>57.061340941512128</v>
      </c>
      <c r="J23" s="38">
        <f t="shared" si="5"/>
        <v>100</v>
      </c>
      <c r="K23" s="69">
        <v>800</v>
      </c>
      <c r="L23" s="69">
        <v>800</v>
      </c>
    </row>
    <row r="24" spans="1:12" s="13" customFormat="1" ht="55.2">
      <c r="A24" s="21"/>
      <c r="B24" s="50"/>
      <c r="C24" s="52"/>
      <c r="D24" s="27" t="s">
        <v>52</v>
      </c>
      <c r="E24" s="26" t="s">
        <v>24</v>
      </c>
      <c r="F24" s="68">
        <v>2072</v>
      </c>
      <c r="G24" s="69">
        <v>1000</v>
      </c>
      <c r="H24" s="69">
        <v>1000</v>
      </c>
      <c r="I24" s="38">
        <f t="shared" si="4"/>
        <v>48.262548262548258</v>
      </c>
      <c r="J24" s="38">
        <f t="shared" si="5"/>
        <v>100</v>
      </c>
      <c r="K24" s="69">
        <v>1000</v>
      </c>
      <c r="L24" s="69">
        <v>1000</v>
      </c>
    </row>
    <row r="25" spans="1:12" s="13" customFormat="1" ht="55.2">
      <c r="A25" s="21"/>
      <c r="B25" s="53"/>
      <c r="C25" s="61"/>
      <c r="D25" s="27" t="s">
        <v>31</v>
      </c>
      <c r="E25" s="26" t="s">
        <v>20</v>
      </c>
      <c r="F25" s="68">
        <v>12033</v>
      </c>
      <c r="G25" s="69">
        <v>13041.9</v>
      </c>
      <c r="H25" s="69">
        <v>14750.5</v>
      </c>
      <c r="I25" s="38">
        <f t="shared" si="4"/>
        <v>122.58372808111029</v>
      </c>
      <c r="J25" s="38">
        <f t="shared" si="5"/>
        <v>113.1008518697429</v>
      </c>
      <c r="K25" s="69">
        <v>14750.5</v>
      </c>
      <c r="L25" s="69">
        <v>14750.5</v>
      </c>
    </row>
    <row r="26" spans="1:12" s="13" customFormat="1" ht="55.2">
      <c r="A26" s="21"/>
      <c r="B26" s="62" t="s">
        <v>53</v>
      </c>
      <c r="C26" s="63" t="s">
        <v>54</v>
      </c>
      <c r="D26" s="23" t="s">
        <v>55</v>
      </c>
      <c r="E26" s="26" t="s">
        <v>24</v>
      </c>
      <c r="F26" s="68">
        <v>1056</v>
      </c>
      <c r="G26" s="69">
        <v>799</v>
      </c>
      <c r="H26" s="69">
        <v>799</v>
      </c>
      <c r="I26" s="38">
        <f t="shared" si="4"/>
        <v>75.662878787878782</v>
      </c>
      <c r="J26" s="38">
        <f t="shared" si="5"/>
        <v>100</v>
      </c>
      <c r="K26" s="69">
        <v>799</v>
      </c>
      <c r="L26" s="69">
        <v>799</v>
      </c>
    </row>
    <row r="27" spans="1:12" s="13" customFormat="1" ht="41.4">
      <c r="A27" s="21"/>
      <c r="B27" s="62"/>
      <c r="C27" s="63"/>
      <c r="D27" s="27" t="s">
        <v>56</v>
      </c>
      <c r="E27" s="26" t="s">
        <v>37</v>
      </c>
      <c r="F27" s="68">
        <v>83151</v>
      </c>
      <c r="G27" s="69">
        <v>59517</v>
      </c>
      <c r="H27" s="69">
        <v>59517</v>
      </c>
      <c r="I27" s="38">
        <f t="shared" si="4"/>
        <v>71.577010498971745</v>
      </c>
      <c r="J27" s="38">
        <f t="shared" si="5"/>
        <v>100</v>
      </c>
      <c r="K27" s="69">
        <v>59517</v>
      </c>
      <c r="L27" s="69">
        <v>59517</v>
      </c>
    </row>
    <row r="28" spans="1:12" s="13" customFormat="1" ht="55.2">
      <c r="A28" s="21"/>
      <c r="B28" s="62"/>
      <c r="C28" s="63"/>
      <c r="D28" s="27" t="s">
        <v>31</v>
      </c>
      <c r="E28" s="26" t="s">
        <v>20</v>
      </c>
      <c r="F28" s="68">
        <v>27063</v>
      </c>
      <c r="G28" s="69">
        <v>24869.200000000001</v>
      </c>
      <c r="H28" s="69">
        <v>20228.900000000001</v>
      </c>
      <c r="I28" s="38">
        <f t="shared" si="4"/>
        <v>74.747441155821605</v>
      </c>
      <c r="J28" s="38">
        <f t="shared" si="5"/>
        <v>81.341177038264206</v>
      </c>
      <c r="K28" s="69">
        <v>20228.900000000001</v>
      </c>
      <c r="L28" s="69">
        <v>20228.900000000001</v>
      </c>
    </row>
    <row r="29" spans="1:12" s="13" customFormat="1" ht="46.8">
      <c r="A29" s="21"/>
      <c r="B29" s="28"/>
      <c r="C29" s="29" t="s">
        <v>57</v>
      </c>
      <c r="D29" s="12"/>
      <c r="E29" s="30" t="s">
        <v>20</v>
      </c>
      <c r="F29" s="68">
        <f>F12+F15+F18+F25+F28</f>
        <v>65777</v>
      </c>
      <c r="G29" s="68">
        <f t="shared" ref="G29:L29" si="6">G12+G15+G18+G25+G28</f>
        <v>55859.199999999997</v>
      </c>
      <c r="H29" s="68">
        <f t="shared" si="6"/>
        <v>51495.100000000006</v>
      </c>
      <c r="I29" s="38">
        <f t="shared" si="4"/>
        <v>78.287395290147018</v>
      </c>
      <c r="J29" s="38">
        <f t="shared" si="5"/>
        <v>92.187320978460136</v>
      </c>
      <c r="K29" s="68">
        <f t="shared" si="6"/>
        <v>51495.100000000006</v>
      </c>
      <c r="L29" s="68">
        <f t="shared" si="6"/>
        <v>51495.100000000006</v>
      </c>
    </row>
    <row r="30" spans="1:12" s="4" customFormat="1" ht="21" customHeight="1">
      <c r="B30" s="5" t="s">
        <v>9</v>
      </c>
      <c r="C30" s="40" t="s">
        <v>58</v>
      </c>
      <c r="D30" s="40"/>
      <c r="E30" s="40"/>
      <c r="F30" s="40"/>
      <c r="G30" s="40"/>
      <c r="H30" s="40"/>
      <c r="I30" s="40"/>
      <c r="J30" s="40"/>
      <c r="K30" s="40"/>
      <c r="L30" s="40"/>
    </row>
    <row r="31" spans="1:12" s="15" customFormat="1" ht="29.25" customHeight="1">
      <c r="A31" s="11" t="s">
        <v>11</v>
      </c>
      <c r="B31" s="41" t="s">
        <v>17</v>
      </c>
      <c r="C31" s="42" t="s">
        <v>59</v>
      </c>
      <c r="D31" s="23" t="s">
        <v>60</v>
      </c>
      <c r="E31" s="3" t="s">
        <v>21</v>
      </c>
      <c r="F31" s="70">
        <v>1266</v>
      </c>
      <c r="G31" s="65">
        <v>1265</v>
      </c>
      <c r="H31" s="65">
        <v>1280</v>
      </c>
      <c r="I31" s="65">
        <f t="shared" ref="I31:I38" si="7">H31/F31*100</f>
        <v>101.10584518167455</v>
      </c>
      <c r="J31" s="65">
        <f t="shared" ref="J31:J38" si="8">H31/G31*100</f>
        <v>101.18577075098814</v>
      </c>
      <c r="K31" s="65">
        <v>1350</v>
      </c>
      <c r="L31" s="65">
        <v>1350</v>
      </c>
    </row>
    <row r="32" spans="1:12" s="15" customFormat="1" ht="29.25" customHeight="1">
      <c r="A32" s="11"/>
      <c r="B32" s="41"/>
      <c r="C32" s="42"/>
      <c r="D32" s="7" t="s">
        <v>31</v>
      </c>
      <c r="E32" s="3" t="s">
        <v>20</v>
      </c>
      <c r="F32" s="70">
        <v>166456.13</v>
      </c>
      <c r="G32" s="65">
        <v>185617.462</v>
      </c>
      <c r="H32" s="65">
        <v>166999.212</v>
      </c>
      <c r="I32" s="65">
        <f t="shared" si="7"/>
        <v>100.32626133984972</v>
      </c>
      <c r="J32" s="65">
        <f t="shared" si="8"/>
        <v>89.969559006253405</v>
      </c>
      <c r="K32" s="65">
        <v>170113.508</v>
      </c>
      <c r="L32" s="65">
        <v>177441.81599999999</v>
      </c>
    </row>
    <row r="33" spans="1:12" s="15" customFormat="1" ht="29.25" customHeight="1">
      <c r="A33" s="11"/>
      <c r="B33" s="41" t="s">
        <v>18</v>
      </c>
      <c r="C33" s="45" t="s">
        <v>61</v>
      </c>
      <c r="D33" s="23" t="s">
        <v>60</v>
      </c>
      <c r="E33" s="3" t="s">
        <v>21</v>
      </c>
      <c r="F33" s="70">
        <v>3387</v>
      </c>
      <c r="G33" s="65">
        <v>3389</v>
      </c>
      <c r="H33" s="65">
        <v>0</v>
      </c>
      <c r="I33" s="65">
        <f t="shared" si="7"/>
        <v>0</v>
      </c>
      <c r="J33" s="65">
        <f t="shared" si="8"/>
        <v>0</v>
      </c>
      <c r="K33" s="65">
        <v>0</v>
      </c>
      <c r="L33" s="65">
        <v>0</v>
      </c>
    </row>
    <row r="34" spans="1:12" s="15" customFormat="1" ht="29.25" customHeight="1">
      <c r="A34" s="11"/>
      <c r="B34" s="41"/>
      <c r="C34" s="45"/>
      <c r="D34" s="7" t="s">
        <v>31</v>
      </c>
      <c r="E34" s="3" t="s">
        <v>20</v>
      </c>
      <c r="F34" s="70">
        <v>383261.98</v>
      </c>
      <c r="G34" s="65">
        <v>398544.28</v>
      </c>
      <c r="H34" s="65">
        <v>0</v>
      </c>
      <c r="I34" s="65">
        <f t="shared" si="7"/>
        <v>0</v>
      </c>
      <c r="J34" s="65">
        <f t="shared" si="8"/>
        <v>0</v>
      </c>
      <c r="K34" s="65">
        <v>0</v>
      </c>
      <c r="L34" s="65">
        <v>0</v>
      </c>
    </row>
    <row r="35" spans="1:12" s="15" customFormat="1" ht="29.25" customHeight="1">
      <c r="A35" s="11"/>
      <c r="B35" s="43" t="s">
        <v>19</v>
      </c>
      <c r="C35" s="44" t="s">
        <v>62</v>
      </c>
      <c r="D35" s="23" t="s">
        <v>60</v>
      </c>
      <c r="E35" s="31" t="s">
        <v>22</v>
      </c>
      <c r="F35" s="70">
        <v>43377</v>
      </c>
      <c r="G35" s="65">
        <v>50000</v>
      </c>
      <c r="H35" s="65">
        <v>63473</v>
      </c>
      <c r="I35" s="65">
        <f t="shared" si="7"/>
        <v>146.32869954123154</v>
      </c>
      <c r="J35" s="65">
        <f t="shared" si="8"/>
        <v>126.946</v>
      </c>
      <c r="K35" s="65">
        <v>62688</v>
      </c>
      <c r="L35" s="65">
        <v>62624</v>
      </c>
    </row>
    <row r="36" spans="1:12" s="15" customFormat="1" ht="29.25" customHeight="1">
      <c r="A36" s="11"/>
      <c r="B36" s="43"/>
      <c r="C36" s="44"/>
      <c r="D36" s="32" t="s">
        <v>31</v>
      </c>
      <c r="E36" s="31" t="s">
        <v>20</v>
      </c>
      <c r="F36" s="70">
        <v>13119</v>
      </c>
      <c r="G36" s="65">
        <v>22985.103999999999</v>
      </c>
      <c r="H36" s="65">
        <v>16038.2</v>
      </c>
      <c r="I36" s="65">
        <f t="shared" si="7"/>
        <v>122.25169601341565</v>
      </c>
      <c r="J36" s="65">
        <f t="shared" si="8"/>
        <v>69.77649524666063</v>
      </c>
      <c r="K36" s="65">
        <v>16038.2</v>
      </c>
      <c r="L36" s="65">
        <v>16038.2</v>
      </c>
    </row>
    <row r="37" spans="1:12" s="15" customFormat="1" ht="29.25" customHeight="1">
      <c r="A37" s="11"/>
      <c r="B37" s="33"/>
      <c r="C37" s="34" t="s">
        <v>63</v>
      </c>
      <c r="D37" s="35"/>
      <c r="E37" s="31" t="s">
        <v>20</v>
      </c>
      <c r="F37" s="71">
        <f>F32+F34+F36</f>
        <v>562837.11</v>
      </c>
      <c r="G37" s="71">
        <f t="shared" ref="G37:H37" si="9">G32+G34+G36</f>
        <v>607146.84600000014</v>
      </c>
      <c r="H37" s="71">
        <f t="shared" si="9"/>
        <v>183037.41200000001</v>
      </c>
      <c r="I37" s="38">
        <f t="shared" si="7"/>
        <v>32.52049460633468</v>
      </c>
      <c r="J37" s="38">
        <f t="shared" si="8"/>
        <v>30.147140383893216</v>
      </c>
      <c r="K37" s="71">
        <f t="shared" ref="K37:L37" si="10">K32+K34+K36</f>
        <v>186151.70800000001</v>
      </c>
      <c r="L37" s="71">
        <f t="shared" si="10"/>
        <v>193480.016</v>
      </c>
    </row>
    <row r="38" spans="1:12" ht="31.2">
      <c r="B38" s="18"/>
      <c r="C38" s="20" t="s">
        <v>64</v>
      </c>
      <c r="D38" s="19"/>
      <c r="E38" s="16" t="s">
        <v>20</v>
      </c>
      <c r="F38" s="17">
        <f>F8+F29+F37</f>
        <v>631244.41</v>
      </c>
      <c r="G38" s="17">
        <f t="shared" ref="G38:H38" si="11">G8+G29+G37</f>
        <v>665336.34600000014</v>
      </c>
      <c r="H38" s="17">
        <f t="shared" si="11"/>
        <v>236862.81200000003</v>
      </c>
      <c r="I38" s="72">
        <f t="shared" si="7"/>
        <v>37.523153987217093</v>
      </c>
      <c r="J38" s="72">
        <f t="shared" si="8"/>
        <v>35.600461845203327</v>
      </c>
      <c r="K38" s="17">
        <f t="shared" ref="K38" si="12">K8+K29+K37</f>
        <v>239977.10800000001</v>
      </c>
      <c r="L38" s="17">
        <f t="shared" ref="L38" si="13">L8+L29+L37</f>
        <v>247305.41600000003</v>
      </c>
    </row>
    <row r="42" spans="1:12">
      <c r="B42" s="1"/>
    </row>
    <row r="43" spans="1:12">
      <c r="B43" s="1"/>
    </row>
    <row r="44" spans="1:12">
      <c r="B44" s="1"/>
    </row>
    <row r="45" spans="1:12">
      <c r="B45" s="1"/>
    </row>
    <row r="46" spans="1:12">
      <c r="B46" s="1"/>
    </row>
    <row r="47" spans="1:12">
      <c r="B47" s="1"/>
    </row>
    <row r="48" spans="1:1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</sheetData>
  <autoFilter ref="B4:H37"/>
  <mergeCells count="33">
    <mergeCell ref="B26:B28"/>
    <mergeCell ref="C26:C28"/>
    <mergeCell ref="C10:C12"/>
    <mergeCell ref="B13:B15"/>
    <mergeCell ref="C13:C15"/>
    <mergeCell ref="B16:B18"/>
    <mergeCell ref="C16:C18"/>
    <mergeCell ref="B19:B25"/>
    <mergeCell ref="C19:C25"/>
    <mergeCell ref="A2:A3"/>
    <mergeCell ref="C6:C7"/>
    <mergeCell ref="B6:B7"/>
    <mergeCell ref="C9:L9"/>
    <mergeCell ref="B8:D8"/>
    <mergeCell ref="L2:L3"/>
    <mergeCell ref="H2:H3"/>
    <mergeCell ref="K2:K3"/>
    <mergeCell ref="B1:L1"/>
    <mergeCell ref="C5:L5"/>
    <mergeCell ref="B31:B32"/>
    <mergeCell ref="C31:C32"/>
    <mergeCell ref="B35:B36"/>
    <mergeCell ref="C35:C36"/>
    <mergeCell ref="B33:B34"/>
    <mergeCell ref="C33:C34"/>
    <mergeCell ref="C30:L30"/>
    <mergeCell ref="B2:B3"/>
    <mergeCell ref="C2:C3"/>
    <mergeCell ref="D2:D3"/>
    <mergeCell ref="E2:E3"/>
    <mergeCell ref="F2:F3"/>
    <mergeCell ref="B10:B12"/>
    <mergeCell ref="G2:G3"/>
  </mergeCells>
  <printOptions horizontalCentered="1"/>
  <pageMargins left="0" right="0" top="0.32" bottom="0.4" header="0.34" footer="0.15748031496062992"/>
  <pageSetup paperSize="9" scale="63" fitToHeight="0" orientation="landscape" r:id="rId1"/>
  <headerFooter differentFirst="1">
    <oddFooter>&amp;L&amp;D  &amp;T&amp;R&amp;12&amp;P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2020-12-09T07:06:33Z</dcterms:modified>
</cp:coreProperties>
</file>