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850" yWindow="105" windowWidth="11970" windowHeight="10665" activeTab="0"/>
  </bookViews>
  <sheets>
    <sheet name="Документ (1)" sheetId="1" r:id="rId1"/>
  </sheets>
  <definedNames>
    <definedName name="_xlnm._FilterDatabase" localSheetId="0" hidden="1">'Документ (1)'!$A$11:$E$358</definedName>
    <definedName name="_xlnm.Print_Titles" localSheetId="0">'Документ (1)'!$11:$11</definedName>
  </definedNames>
  <calcPr fullCalcOnLoad="1"/>
</workbook>
</file>

<file path=xl/sharedStrings.xml><?xml version="1.0" encoding="utf-8"?>
<sst xmlns="http://schemas.openxmlformats.org/spreadsheetml/2006/main" count="1387" uniqueCount="365">
  <si>
    <t>ЖИЛИЩНО-КОММУНАЛЬНОЕ ХОЗЯЙСТВО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</si>
  <si>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</si>
  <si>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</si>
  <si>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</si>
  <si>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</si>
  <si>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Общее образование</t>
  </si>
  <si>
    <t>Школы - детские сады, школы начальные, неполные средние и средние</t>
  </si>
  <si>
    <t>Учреждения по внешкольной работе с детьми</t>
  </si>
  <si>
    <t>Иные безвозмездные и безвозвратные перечисления</t>
  </si>
  <si>
    <t>Наименование</t>
  </si>
  <si>
    <t>Раздел, подраз-дел</t>
  </si>
  <si>
    <t>Целевая статья</t>
  </si>
  <si>
    <t>Вид рас-хо-дов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</si>
  <si>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</si>
  <si>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</si>
  <si>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</si>
  <si>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Другие вопросы в области образования</t>
  </si>
  <si>
    <t>Культура</t>
  </si>
  <si>
    <t>Библиотеки</t>
  </si>
  <si>
    <t>Мероприятия в сфере культуры, кинематографии, средств массовой информации</t>
  </si>
  <si>
    <t>Государственная поддержка в сфере культуры, кинематографии, средств массовой информации</t>
  </si>
  <si>
    <t>Глава муниципального образования</t>
  </si>
  <si>
    <t>500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</si>
  <si>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</si>
  <si>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</si>
  <si>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0021100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</si>
  <si>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</si>
  <si>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</si>
  <si>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</si>
  <si>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</si>
  <si>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Дошкольное образование</t>
  </si>
  <si>
    <t>0701</t>
  </si>
  <si>
    <t>Детские дошкольные учреждения</t>
  </si>
  <si>
    <t>4200000</t>
  </si>
  <si>
    <t>4209900</t>
  </si>
  <si>
    <t>Субвенции на реализацию дошкольного, общего и дополнительного образования в муниципальных общеобразовательных учреждений по основным общеобразовательным программам</t>
  </si>
  <si>
    <t>4520000</t>
  </si>
  <si>
    <t>5120000</t>
  </si>
  <si>
    <t>5129700</t>
  </si>
  <si>
    <t>1000</t>
  </si>
  <si>
    <t>1001</t>
  </si>
  <si>
    <t>4910000</t>
  </si>
  <si>
    <t>4910100</t>
  </si>
  <si>
    <t>1100</t>
  </si>
  <si>
    <t>1101</t>
  </si>
  <si>
    <t>5160000</t>
  </si>
  <si>
    <t>5160100</t>
  </si>
  <si>
    <t>008</t>
  </si>
  <si>
    <t>5210000</t>
  </si>
  <si>
    <t>5210200</t>
  </si>
  <si>
    <t>5210203</t>
  </si>
  <si>
    <t>5210204</t>
  </si>
  <si>
    <t>5210207</t>
  </si>
  <si>
    <t>5210208</t>
  </si>
  <si>
    <t>5210209</t>
  </si>
  <si>
    <t>000</t>
  </si>
  <si>
    <t>0100</t>
  </si>
  <si>
    <t>0000000</t>
  </si>
  <si>
    <t>0102</t>
  </si>
  <si>
    <t>0020000</t>
  </si>
  <si>
    <t>0020400</t>
  </si>
  <si>
    <t>0103</t>
  </si>
  <si>
    <t>0104</t>
  </si>
  <si>
    <t>0106</t>
  </si>
  <si>
    <t>0010000</t>
  </si>
  <si>
    <t>0013800</t>
  </si>
  <si>
    <t>001</t>
  </si>
  <si>
    <t>0930000</t>
  </si>
  <si>
    <t>0939900</t>
  </si>
  <si>
    <t>4400000</t>
  </si>
  <si>
    <t>4409900</t>
  </si>
  <si>
    <t>0300</t>
  </si>
  <si>
    <t>005</t>
  </si>
  <si>
    <t>0309</t>
  </si>
  <si>
    <t>0400</t>
  </si>
  <si>
    <t>006</t>
  </si>
  <si>
    <t>0408</t>
  </si>
  <si>
    <t>Физкультурно-оздоровительная работа и спортивные мероприятия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</si>
  <si>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</si>
  <si>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</si>
  <si>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</si>
  <si>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</si>
  <si>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 xml:space="preserve">Партизанского муниципального района </t>
  </si>
  <si>
    <t>0020300</t>
  </si>
  <si>
    <t>Выравнивание бюджетной обеспеченности</t>
  </si>
  <si>
    <t>Фонд финансовой поддержки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</si>
  <si>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</si>
  <si>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 муниципальных образований, возникших при 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</si>
  <si>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</si>
  <si>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0500</t>
  </si>
  <si>
    <t>0505</t>
  </si>
  <si>
    <t>0600</t>
  </si>
  <si>
    <t>0605</t>
  </si>
  <si>
    <t>0700</t>
  </si>
  <si>
    <t>0702</t>
  </si>
  <si>
    <t>4210000</t>
  </si>
  <si>
    <t>4219900</t>
  </si>
  <si>
    <t>4230000</t>
  </si>
  <si>
    <t>4239900</t>
  </si>
  <si>
    <t>5200000</t>
  </si>
  <si>
    <t>0707</t>
  </si>
  <si>
    <t>4310000</t>
  </si>
  <si>
    <t>4310100</t>
  </si>
  <si>
    <t>0709</t>
  </si>
  <si>
    <t>0800</t>
  </si>
  <si>
    <t>0801</t>
  </si>
  <si>
    <t>4420000</t>
  </si>
  <si>
    <t>4429900</t>
  </si>
  <si>
    <t>4500000</t>
  </si>
  <si>
    <t>4508500</t>
  </si>
  <si>
    <t>0804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</si>
  <si>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</si>
  <si>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</si>
  <si>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</si>
  <si>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</si>
  <si>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</si>
  <si>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</si>
  <si>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</si>
  <si>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</si>
  <si>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Руководство и управление в сфере установленных функций</t>
  </si>
  <si>
    <t>Государственная регистрация актов гражданского состояния</t>
  </si>
  <si>
    <t>Обеспечение деятельности подведомственных учреждений</t>
  </si>
  <si>
    <t>Учреждения по обеспечению хозяйственного обслуживания</t>
  </si>
  <si>
    <t>НАЦИОНАЛЬНАЯ БЕЗОПАСНОСТЬ И ПРАВООХРАНИТЕЛЬНАЯ ДЕЯТЕЛЬНОСТЬ</t>
  </si>
  <si>
    <t>Социальные выплаты</t>
  </si>
  <si>
    <t>НАЦИОНАЛЬНАЯ ЭКОНОМИКА</t>
  </si>
  <si>
    <t>Субсидии юридическим лицам</t>
  </si>
  <si>
    <t>Транспорт</t>
  </si>
  <si>
    <t>4529900</t>
  </si>
  <si>
    <t>Выравнивание бюджетной обеспеченности поселений из районного фонда финансовой поддержки</t>
  </si>
  <si>
    <t>5160130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</si>
  <si>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</si>
  <si>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Периодическая печать и издательство</t>
  </si>
  <si>
    <t>Целевые программы муниципальных образований</t>
  </si>
  <si>
    <t>7950000</t>
  </si>
  <si>
    <t>7950001</t>
  </si>
  <si>
    <t>0113</t>
  </si>
  <si>
    <t>Субвенции на реализацию отдельных государственных полномочий по созданию административных комиссий</t>
  </si>
  <si>
    <t>Защита населения и территории от чрезвычайных ситуаций природного и техногенного характера, гражданская оборона</t>
  </si>
  <si>
    <t>КУЛЬТУРА И КИНЕМАТОГРАФИЯ</t>
  </si>
  <si>
    <t>1202</t>
  </si>
  <si>
    <t>СРЕДСТВА МАССОВОЙ ИНФОРМАЦИИ</t>
  </si>
  <si>
    <t>1200</t>
  </si>
  <si>
    <t>Другие вопросы в области культуры, кинематографии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</si>
  <si>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</si>
  <si>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</si>
  <si>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</si>
  <si>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 и спорта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</si>
  <si>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</si>
  <si>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</si>
  <si>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 xml:space="preserve"> за счет средств краевого бюджета</t>
  </si>
  <si>
    <t xml:space="preserve"> за счет средств районного бюджета</t>
  </si>
  <si>
    <t>1401</t>
  </si>
  <si>
    <t>в том числе:</t>
  </si>
  <si>
    <t>ВСЕГО РАСХОДОВ:</t>
  </si>
  <si>
    <t>0022900</t>
  </si>
  <si>
    <t>Обеспечение приватизации и проведение предпродажной подготовки объектов приватизации</t>
  </si>
  <si>
    <t>2180100</t>
  </si>
  <si>
    <t>Предупреждение  и ликвидация последствий чрезвычайных ситуаций и стихийных бедствий природного и техногенного характера</t>
  </si>
  <si>
    <t>2180000</t>
  </si>
  <si>
    <t xml:space="preserve">Мероприятия по предупреждению и ликвидации последствий чрезвычайных ситуаций и стихийных бедствий </t>
  </si>
  <si>
    <t>Ежемесячное денежное вознаграждение за классное руководство</t>
  </si>
  <si>
    <t>5200900</t>
  </si>
  <si>
    <t>Субвенции на обеспечение обучающихся в младших классах (1-4 включительно) бесплатным питанием</t>
  </si>
  <si>
    <t>5210202</t>
  </si>
  <si>
    <t>1004</t>
  </si>
  <si>
    <t>Охрана семьи и детства</t>
  </si>
  <si>
    <t>5201000</t>
  </si>
  <si>
    <t>Другие вопросы в области национальной экономики</t>
  </si>
  <si>
    <t>0412</t>
  </si>
  <si>
    <t>Реализация государственных функций в области национальной экономики</t>
  </si>
  <si>
    <t>3400000</t>
  </si>
  <si>
    <t>Мероприятия по землеустройству и землепользованию</t>
  </si>
  <si>
    <t>3400300</t>
  </si>
  <si>
    <t>7950003</t>
  </si>
  <si>
    <t>Социальное обеспечение населения</t>
  </si>
  <si>
    <t>1003</t>
  </si>
  <si>
    <t>7950004</t>
  </si>
  <si>
    <t>Субвенции на создание и обеспечение деятельности комиссий по делам несовершеннолетних и защите их прав</t>
  </si>
  <si>
    <t>Осуществление первичного воинского учета на территориях, где отсутствуют военные комиссариаты</t>
  </si>
  <si>
    <t>0013600</t>
  </si>
  <si>
    <t>Фонд компенсаций</t>
  </si>
  <si>
    <t>009</t>
  </si>
  <si>
    <t xml:space="preserve">Дворцы и дома культуры, другие учреждения культуры </t>
  </si>
  <si>
    <t>5200902</t>
  </si>
  <si>
    <t>НАЦИОНАЛЬНАЯ ОБОРОНА</t>
  </si>
  <si>
    <t>0200</t>
  </si>
  <si>
    <t>Мобилизационная и вневойсковая подготовка</t>
  </si>
  <si>
    <t>0203</t>
  </si>
  <si>
    <t>7950007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</si>
  <si>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</si>
  <si>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Выполнение функций казенными учреждениями</t>
  </si>
  <si>
    <t>Ежемесячное денежное вознаграждение за классное руководство за счет средств краевого бюджета</t>
  </si>
  <si>
    <t>Пенсии</t>
  </si>
  <si>
    <t>4900000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</si>
  <si>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</si>
  <si>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Мероприятия в области спорта и физической культуры</t>
  </si>
  <si>
    <t>611</t>
  </si>
  <si>
    <t>Субсидии бюджетным учреждениям на иные цели</t>
  </si>
  <si>
    <t>612</t>
  </si>
  <si>
    <t>7950006</t>
  </si>
  <si>
    <t>7950010</t>
  </si>
  <si>
    <t>Детская школа искусств</t>
  </si>
  <si>
    <t>Районный центр детского творчества</t>
  </si>
  <si>
    <t>4239901</t>
  </si>
  <si>
    <t>4239902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</si>
  <si>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</si>
  <si>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003</t>
  </si>
  <si>
    <t>Бюджетные инвестиции</t>
  </si>
  <si>
    <t>Благоустройство</t>
  </si>
  <si>
    <t>0503</t>
  </si>
  <si>
    <t>7950012</t>
  </si>
  <si>
    <t xml:space="preserve">Субсидии автономным учреждениям на финансовое обеспечение государственного задания на оказание государственных услуг (выполнение работ) </t>
  </si>
  <si>
    <t>621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</si>
  <si>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</si>
  <si>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</si>
  <si>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0107</t>
  </si>
  <si>
    <t>0200002</t>
  </si>
  <si>
    <t xml:space="preserve">Субвенции бюджетам муниципальных образований Приморского края на осуществление отдельных государственных полномочий по осуществлению государственного жилищного надзора </t>
  </si>
  <si>
    <t>7950018</t>
  </si>
  <si>
    <t>7950019</t>
  </si>
  <si>
    <t>7950020</t>
  </si>
  <si>
    <t>7950021</t>
  </si>
  <si>
    <t>7950017</t>
  </si>
  <si>
    <t>7950022</t>
  </si>
  <si>
    <t>7950016</t>
  </si>
  <si>
    <t>7950002</t>
  </si>
  <si>
    <t>0502</t>
  </si>
  <si>
    <t>Коммунальное хозяйство</t>
  </si>
  <si>
    <t>7950011</t>
  </si>
  <si>
    <t>Прочие расходы</t>
  </si>
  <si>
    <t>013</t>
  </si>
  <si>
    <t>7950014</t>
  </si>
  <si>
    <t>Дорожное хозяйство (дорожные фонды)</t>
  </si>
  <si>
    <t>0409</t>
  </si>
  <si>
    <t>7950013</t>
  </si>
  <si>
    <t>7950008</t>
  </si>
  <si>
    <t>Иные межбюджетные трансферты</t>
  </si>
  <si>
    <t>7950015</t>
  </si>
  <si>
    <t>017</t>
  </si>
  <si>
    <t>7950024</t>
  </si>
  <si>
    <t>Другие вопросы в области социальной политики</t>
  </si>
  <si>
    <t>Реализация государственных функций в области социальной политики</t>
  </si>
  <si>
    <t>Субсидии отдельным общественным организациям и иным некоммерческим объединениям</t>
  </si>
  <si>
    <r>
      <t>Партизанская районная общественная организация ветеранов войны, труда,</t>
    </r>
    <r>
      <rPr>
        <sz val="12"/>
        <rFont val="Verdana"/>
        <family val="2"/>
      </rPr>
      <t xml:space="preserve"> </t>
    </r>
    <r>
      <rPr>
        <sz val="12"/>
        <rFont val="Times New Roman"/>
        <family val="1"/>
      </rPr>
      <t>Вооруженных Сил и правоохранительных органов</t>
    </r>
  </si>
  <si>
    <t>Субсидии некоммерческим организациям (за исключением государственных учреждений)</t>
  </si>
  <si>
    <t>1006</t>
  </si>
  <si>
    <t>5140000</t>
  </si>
  <si>
    <t>5140500</t>
  </si>
  <si>
    <t>5140505</t>
  </si>
  <si>
    <t>630</t>
  </si>
  <si>
    <t>Межбюджетные трансферты бюджетам муниципальных районов из бюджетов поселений и межбюджетные трансферты бюджетам поселений из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</si>
  <si>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бюджету Партизанского муниципального района из бюджета Владимиро- Александровского сельского поселения</t>
  </si>
  <si>
    <t>Содержание и управление дорожным хозяйством</t>
  </si>
  <si>
    <t>3150100</t>
  </si>
  <si>
    <t>Капитальный ремонт, ремонт и содержание автомобильных дорог общего пользования</t>
  </si>
  <si>
    <t>3150105</t>
  </si>
  <si>
    <t>Жилищное хозяйство</t>
  </si>
  <si>
    <t>0501</t>
  </si>
  <si>
    <t>322</t>
  </si>
  <si>
    <t>7950025</t>
  </si>
  <si>
    <t>Иные безвозмездные и безвозвратные перечисления Владимиро-Александровскому сельскому поселению</t>
  </si>
  <si>
    <t>5200990</t>
  </si>
  <si>
    <t>7950026</t>
  </si>
  <si>
    <t>Субсидии гражданам на приобретение жилья</t>
  </si>
  <si>
    <t>Региональные целевые программы</t>
  </si>
  <si>
    <t>Краевая долгосрочная целевая программа "Развитие малого и среднего предпринимательства в Приморском крае" на 2011-2013 годы</t>
  </si>
  <si>
    <t>Мероприятия по поддержке, развитию малого и среднего предпринимательства</t>
  </si>
  <si>
    <t>5220000</t>
  </si>
  <si>
    <t>5223500</t>
  </si>
  <si>
    <t>5223502</t>
  </si>
  <si>
    <t>Массовый спорт</t>
  </si>
  <si>
    <t xml:space="preserve">Субсидии из краевого бюджета бюджетам муниципальных образований Приморского края на строительство (реконструкцию) спортивных сооружений муниципальной собственности </t>
  </si>
  <si>
    <t>1102</t>
  </si>
  <si>
    <t>5222912</t>
  </si>
  <si>
    <t>Ежемесячное денежное вознаграждение за классное руководство за счет средств федерального бюджета</t>
  </si>
  <si>
    <t>5200901</t>
  </si>
  <si>
    <t>5224905</t>
  </si>
  <si>
    <t>Субсидии бюджетам муниципальных образований Приморского края на повышение оплаты труда педагогических работников муниципальных образовательных учреждений, реализующих общеобразовательную программу дошкольного образования, до средней заработной платы в сфере общего образования</t>
  </si>
  <si>
    <t>Краевая целевая программа "Развитие системы отдыха, оздоровления и занятости детей и подростков Приморского края" на 2012-2015 годы</t>
  </si>
  <si>
    <t>5225500</t>
  </si>
  <si>
    <t>Субсидии бюджетам муниципальных образований на организацию отдыха детей в каникулярное время</t>
  </si>
  <si>
    <t>5225507</t>
  </si>
  <si>
    <t>5050000</t>
  </si>
  <si>
    <t>Социальная помощь</t>
  </si>
  <si>
    <t>5058600</t>
  </si>
  <si>
    <t>Оказание других видов социальной помощи</t>
  </si>
  <si>
    <t>0920000</t>
  </si>
  <si>
    <t xml:space="preserve">Реализация государственных функций, связанных
с общегосударственным управлением
</t>
  </si>
  <si>
    <t>0920300</t>
  </si>
  <si>
    <t>Выполнение других обязательств государства</t>
  </si>
  <si>
    <t>0920309</t>
  </si>
  <si>
    <t>Прочие мероприятия, проводимые администрацией Партизанского муниципального района</t>
  </si>
  <si>
    <t>7950027</t>
  </si>
  <si>
    <t>Судебная система</t>
  </si>
  <si>
    <t>0105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</si>
  <si>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</si>
  <si>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0014000</t>
  </si>
  <si>
    <t>Составление (изменение) списков кандидатов в присяжные заседатели для Приморского краевого суда</t>
  </si>
  <si>
    <t>0014001</t>
  </si>
  <si>
    <t>Составление (изменение) списков кандидатов в присяжные заседатели для Тихоокеанского флотского военного суда</t>
  </si>
  <si>
    <t>0014002</t>
  </si>
  <si>
    <t>Составление (изменение) списков кандидатов в присяжные заседатели для 3 окружного военного суда</t>
  </si>
  <si>
    <t>0014003</t>
  </si>
  <si>
    <t>Прочие межбюджетные трансферты общего характера</t>
  </si>
  <si>
    <t>1403</t>
  </si>
  <si>
    <t>5210300</t>
  </si>
  <si>
    <t>Иные межбюджетные  трансферты для компенсации  снижения  доходов Владимиро-Александровского и Екатериновского сельских поселений  в 2013 году</t>
  </si>
  <si>
    <t>5224901</t>
  </si>
  <si>
    <t>Субсидии из краевого бюджета бюджетам муниципальных образований Приморского края на строительство, реконструкцию зданий (в том числе проектно-изыскательские работы) муниципальных образовательных учреждений, оказывающих услуги дошкольного образования</t>
  </si>
  <si>
    <t>Оценка недвижимости, признание прав и регулирование отношений по муниципальной собственности</t>
  </si>
  <si>
    <t>0900500</t>
  </si>
  <si>
    <t>4362100</t>
  </si>
  <si>
    <t>7950028</t>
  </si>
  <si>
    <t>Субсидии бюджетам муниципальных образований Приморского края на строительство (реконструкцию) муниципальных образовательных учреждений (дополнительного образования детей) сферы культуры в сельской местности</t>
  </si>
  <si>
    <t>5221108</t>
  </si>
  <si>
    <t>Модернизация региональных систем общего образования</t>
  </si>
  <si>
    <t>7950023</t>
  </si>
  <si>
    <t>Предоставление субсидий бюджетам муниципальных образований Приморского края на социальные выплаты молодым семьям для приобретения (строительства) жилья экономкласса</t>
  </si>
  <si>
    <t>5225810</t>
  </si>
  <si>
    <t>1008820</t>
  </si>
  <si>
    <t xml:space="preserve">Субсидии бюджетам муниципальных образований Приморского края на социальные выплаты молодым семьям для приобретения (строительства) жилья эконом-класса за счет средств федерального бюджета </t>
  </si>
  <si>
    <t>Муниципальная программа "Энергосбережения и повышения энергетической эффективности в Партизанском муниципальном районе на 2010-2013 годы"</t>
  </si>
  <si>
    <t>Муниципальная программа "Строительство общеобразовательной школы на 220 учащихся с блоком 4-х дошкольных групп в пос.Волчанец Партизанского района Приморского края на 2012-201 годы"</t>
  </si>
  <si>
    <t>Муниципальная программа "Пожарная безопасность муниципальных образовательных учреждений Партизанского муниципального района" на 2009-2013 годы</t>
  </si>
  <si>
    <t>Муниципальная программа "Развитие дошкольного образования Партизанского муниципального района на 2013-2015 годы"</t>
  </si>
  <si>
    <t xml:space="preserve">Муниципальная программа "Укрепление общественной безопасности на межселенной территории, в муниципальных учреждениях Партизанского муниципального района на 2012-2015 годы" </t>
  </si>
  <si>
    <t>Муниципальная программа "Обеспечение жильем жителей сельской местности Партизанского муниципального района в 2011- 2013 годах"</t>
  </si>
  <si>
    <t>Муниципальная программа "Завершение строительства центра детского творчества в селе Владимиро-Александровское Партизанского района Приморского края на 2012-2013 годы"</t>
  </si>
  <si>
    <t xml:space="preserve">Муниципальная программа "Развитие малого и среднего предпринимательства в Партизанском муниципальном районе" на 2012-2014 годы </t>
  </si>
  <si>
    <t>Муниципальная программа "Развитие муниципальной службы в администрации Партизанского муниципального района на 2010-2015 годы"</t>
  </si>
  <si>
    <t>Муниципальная программа "Строительство полигона твердых бытовых отходов, расположенного в 1200 метрах на юго-запад от дома № 1 по переулку Владимиро-Александровский в с. Владимиро-Александровское Партизанского района Приморского края"</t>
  </si>
  <si>
    <t xml:space="preserve">Муниципальная программа "Проведение мероприятий по ремонту объектов жилищно-коммунального назначения, социально -культурного назначения, софинансирование мероприятий по переселению граждан из  аварийного жилищного фонда,  дорог местного значения, приобретение техники, проектным работам, формирование земельных участков для муниципальных нужд в Партизанском муниципальном районе на 2013 год" </t>
  </si>
  <si>
    <t>Муниципальная программа "Развитие системы общего и дополнительного образования Партизанского муниципального района" на 2012 - 2015 годы</t>
  </si>
  <si>
    <t>Муниципальная программа "Софинансирование разработки генеральных планов и правил землепользования и застройки сельских поселений Партизанского муниципального района в 2012 - 2013 годах"</t>
  </si>
  <si>
    <t>Муниципальная программа "Развитие физкультуры и спорта в Партизанском муниципальном районе на 2013-2015 годы"</t>
  </si>
  <si>
    <t>Муниципальная программа "Развитие физической культуры и спорта в Партизанском муниципальном районе" на 2013-2017 годы</t>
  </si>
  <si>
    <t>Муниципальная программа "Организация отдыха, оздоровления и занятости детей и подростков в каникулярное время на 2012-2015 годы в Партизанском муниципальном районе"</t>
  </si>
  <si>
    <t>Муниципальная программа "Противодействие коррупции в Партизанском муниципальном районе на 2012-2016 годы"</t>
  </si>
  <si>
    <t>Муниципальная программа "Улучшение условий труда в муниципальных учреждениях Партизанского муниципального района на 2013-2015 годы"</t>
  </si>
  <si>
    <t xml:space="preserve">Муниципальная программа "Развитие внутреннего и въездного туризма на территории Партизанского муниципального района" на 2012-2017 годы </t>
  </si>
  <si>
    <t>Муниципальная программа "Патриотическое воспитание граждан Партизанского муниципального района на 2011-2015 годы"</t>
  </si>
  <si>
    <t>Муниципальная программа "Обеспечение жильем молодых семей Партизанского муниципального района" на 2013-2017 годы</t>
  </si>
  <si>
    <t>Муниципальная программа "Создание местной централизованной автоматической системы оповещения населения Партизанского муниципального района об угрозе возникновения или возникновении чрезвычайных ситуаций на 2013-2015 годы"</t>
  </si>
  <si>
    <t>Муниципальная программа "Софинансирование создания электронных топографических основ населенных пунктов и натурной верификации адресных реестров населенных пунктов сельских поселений Партизанского муниципального района в 2013 году"</t>
  </si>
  <si>
    <t xml:space="preserve">Муниципальная программа "Развитие культуры Партизанского муниципального района на 2013-2017 годы" </t>
  </si>
  <si>
    <t>Муниципальная программа "Доступная среда" на 2013-2015 годы</t>
  </si>
  <si>
    <t>Муниципальная программа "Корректировка схемы территориального планирования и правил землепользования и застройки Партизанского муниципального района в 2013 году"</t>
  </si>
  <si>
    <t>Муниципальная  программа "Информатизация муниципальных общеобразовательных учреждений Партизанского муниципального района в 2013 году"</t>
  </si>
  <si>
    <t>Малое и среднее предпринимательство</t>
  </si>
  <si>
    <t>3450000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</si>
  <si>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</si>
  <si>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3450100</t>
  </si>
  <si>
    <t>Иные межбюджетные  трансферты</t>
  </si>
  <si>
    <t>Субсидии из краевого бюджета бюджетам муниципальных образований Приморского края на мероприятия по программно-техническому обслуживанию сети доступа к сети Интернет муниципальных общеобразовательных учреждений Приморского края, включая оплату трафика</t>
  </si>
  <si>
    <t>5221010</t>
  </si>
  <si>
    <t>Уточненный           бюджет               2013 года</t>
  </si>
  <si>
    <t>Кассовое       исполнение за 2013 год</t>
  </si>
  <si>
    <t>Процент исполнения к уточненному бюджету 2013 года</t>
  </si>
  <si>
    <t>Приложение 6</t>
  </si>
  <si>
    <t>к проекту муниципального правового акта</t>
  </si>
  <si>
    <t xml:space="preserve">от 00.00.2014  №  - МПА       </t>
  </si>
  <si>
    <t>Показатели</t>
  </si>
  <si>
    <t>(в рублях)</t>
  </si>
  <si>
    <t xml:space="preserve">расходов бюджета Партизанского муниципального района за 2013 год по разделам, подразделам, целевым статьям и видам расходов классификациии расходов бюджетов 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</si>
</sst>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0000"/>
    <numFmt numFmtId="180" formatCode="#,##0.000000"/>
    <numFmt numFmtId="181" formatCode="#,##0.0"/>
    <numFmt numFmtId="182" formatCode="0.000"/>
    <numFmt numFmtId="183" formatCode="0.0000"/>
  </numFmts>
  <fonts count="26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179" fontId="1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79" fontId="1" fillId="0" borderId="0" xfId="0" applyNumberFormat="1" applyFont="1" applyFill="1" applyAlignment="1">
      <alignment horizontal="left" indent="2"/>
    </xf>
    <xf numFmtId="179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 wrapText="1"/>
    </xf>
    <xf numFmtId="0" fontId="5" fillId="0" borderId="11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vertical="top" wrapText="1"/>
    </xf>
    <xf numFmtId="49" fontId="6" fillId="24" borderId="11" xfId="0" applyNumberFormat="1" applyFont="1" applyFill="1" applyBorder="1" applyAlignment="1">
      <alignment horizontal="center" vertical="top" shrinkToFit="1"/>
    </xf>
    <xf numFmtId="0" fontId="5" fillId="24" borderId="11" xfId="0" applyFont="1" applyFill="1" applyBorder="1" applyAlignment="1">
      <alignment vertical="top" wrapText="1"/>
    </xf>
    <xf numFmtId="49" fontId="5" fillId="24" borderId="11" xfId="0" applyNumberFormat="1" applyFont="1" applyFill="1" applyBorder="1" applyAlignment="1">
      <alignment horizontal="center" vertical="top" shrinkToFit="1"/>
    </xf>
    <xf numFmtId="0" fontId="5" fillId="24" borderId="11" xfId="0" applyFont="1" applyFill="1" applyBorder="1" applyAlignment="1">
      <alignment vertical="top"/>
    </xf>
    <xf numFmtId="0" fontId="5" fillId="24" borderId="11" xfId="0" applyFont="1" applyFill="1" applyBorder="1" applyAlignment="1">
      <alignment horizontal="justify" vertical="top" wrapText="1"/>
    </xf>
    <xf numFmtId="0" fontId="5" fillId="24" borderId="11" xfId="0" applyFont="1" applyFill="1" applyBorder="1" applyAlignment="1">
      <alignment horizontal="left" vertical="top" wrapText="1"/>
    </xf>
    <xf numFmtId="0" fontId="1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vertical="top"/>
    </xf>
    <xf numFmtId="49" fontId="1" fillId="24" borderId="11" xfId="0" applyNumberFormat="1" applyFont="1" applyFill="1" applyBorder="1" applyAlignment="1">
      <alignment horizontal="center" vertical="top" shrinkToFit="1"/>
    </xf>
    <xf numFmtId="0" fontId="5" fillId="24" borderId="11" xfId="0" applyFont="1" applyFill="1" applyBorder="1" applyAlignment="1">
      <alignment/>
    </xf>
    <xf numFmtId="0" fontId="1" fillId="24" borderId="12" xfId="0" applyFont="1" applyFill="1" applyBorder="1" applyAlignment="1">
      <alignment wrapText="1"/>
    </xf>
    <xf numFmtId="0" fontId="1" fillId="24" borderId="13" xfId="0" applyFont="1" applyFill="1" applyBorder="1" applyAlignment="1">
      <alignment vertical="justify" wrapText="1"/>
    </xf>
    <xf numFmtId="49" fontId="5" fillId="24" borderId="11" xfId="0" applyNumberFormat="1" applyFont="1" applyFill="1" applyBorder="1" applyAlignment="1">
      <alignment horizontal="center" vertical="justify" shrinkToFit="1"/>
    </xf>
    <xf numFmtId="0" fontId="5" fillId="24" borderId="11" xfId="0" applyFont="1" applyFill="1" applyBorder="1" applyAlignment="1">
      <alignment vertical="top" wrapText="1"/>
    </xf>
    <xf numFmtId="49" fontId="5" fillId="24" borderId="11" xfId="0" applyNumberFormat="1" applyFont="1" applyFill="1" applyBorder="1" applyAlignment="1">
      <alignment horizontal="center" vertical="top" shrinkToFit="1"/>
    </xf>
    <xf numFmtId="0" fontId="5" fillId="24" borderId="11" xfId="0" applyNumberFormat="1" applyFont="1" applyFill="1" applyBorder="1" applyAlignment="1">
      <alignment vertical="top" wrapText="1"/>
    </xf>
    <xf numFmtId="0" fontId="6" fillId="24" borderId="11" xfId="0" applyFont="1" applyFill="1" applyBorder="1" applyAlignment="1">
      <alignment horizontal="left" vertical="top" wrapText="1"/>
    </xf>
    <xf numFmtId="0" fontId="1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horizontal="center"/>
    </xf>
    <xf numFmtId="0" fontId="5" fillId="24" borderId="11" xfId="0" applyFont="1" applyFill="1" applyBorder="1" applyAlignment="1">
      <alignment wrapText="1"/>
    </xf>
    <xf numFmtId="0" fontId="0" fillId="0" borderId="0" xfId="0" applyFill="1" applyAlignment="1">
      <alignment/>
    </xf>
    <xf numFmtId="179" fontId="5" fillId="24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top" wrapText="1"/>
    </xf>
    <xf numFmtId="179" fontId="0" fillId="0" borderId="11" xfId="0" applyNumberForma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6" fillId="24" borderId="11" xfId="0" applyFont="1" applyFill="1" applyBorder="1" applyAlignment="1">
      <alignment horizontal="left"/>
    </xf>
    <xf numFmtId="0" fontId="1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176" fontId="4" fillId="24" borderId="11" xfId="0" applyNumberFormat="1" applyFont="1" applyFill="1" applyBorder="1" applyAlignment="1">
      <alignment/>
    </xf>
    <xf numFmtId="176" fontId="1" fillId="24" borderId="11" xfId="0" applyNumberFormat="1" applyFont="1" applyFill="1" applyBorder="1" applyAlignment="1">
      <alignment vertical="top"/>
    </xf>
    <xf numFmtId="0" fontId="5" fillId="24" borderId="11" xfId="0" applyFont="1" applyFill="1" applyBorder="1" applyAlignment="1">
      <alignment horizontal="left" wrapText="1"/>
    </xf>
    <xf numFmtId="49" fontId="5" fillId="24" borderId="11" xfId="0" applyNumberFormat="1" applyFont="1" applyFill="1" applyBorder="1" applyAlignment="1">
      <alignment horizontal="center" vertical="justify"/>
    </xf>
    <xf numFmtId="4" fontId="6" fillId="24" borderId="11" xfId="0" applyNumberFormat="1" applyFont="1" applyFill="1" applyBorder="1" applyAlignment="1">
      <alignment horizontal="right" vertical="top" shrinkToFit="1"/>
    </xf>
    <xf numFmtId="4" fontId="5" fillId="24" borderId="11" xfId="0" applyNumberFormat="1" applyFont="1" applyFill="1" applyBorder="1" applyAlignment="1">
      <alignment horizontal="right" vertical="top" shrinkToFit="1"/>
    </xf>
    <xf numFmtId="4" fontId="5" fillId="24" borderId="11" xfId="0" applyNumberFormat="1" applyFont="1" applyFill="1" applyBorder="1" applyAlignment="1">
      <alignment vertical="top" shrinkToFit="1"/>
    </xf>
    <xf numFmtId="4" fontId="5" fillId="24" borderId="11" xfId="0" applyNumberFormat="1" applyFont="1" applyFill="1" applyBorder="1" applyAlignment="1">
      <alignment/>
    </xf>
    <xf numFmtId="176" fontId="4" fillId="24" borderId="11" xfId="0" applyNumberFormat="1" applyFont="1" applyFill="1" applyBorder="1" applyAlignment="1">
      <alignment vertical="top"/>
    </xf>
    <xf numFmtId="0" fontId="1" fillId="0" borderId="1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360"/>
  <sheetViews>
    <sheetView showGridLines="0" tabSelected="1" zoomScaleSheetLayoutView="100" zoomScalePageLayoutView="0" workbookViewId="0" topLeftCell="A1">
      <selection activeCell="G11" sqref="G11"/>
    </sheetView>
  </sheetViews>
  <sheetFormatPr defaultColWidth="9.00390625" defaultRowHeight="12.75" outlineLevelRow="5"/>
  <cols>
    <col min="1" max="1" width="59.00390625" style="1" customWidth="1"/>
    <col min="2" max="2" width="8.25390625" style="1" customWidth="1"/>
    <col min="3" max="3" width="9.125" style="1" customWidth="1"/>
    <col min="4" max="4" width="5.00390625" style="1" customWidth="1"/>
    <col min="5" max="5" width="14.625" style="6" customWidth="1"/>
    <col min="6" max="6" width="16.375" style="1" customWidth="1"/>
    <col min="7" max="7" width="12.375" style="1" customWidth="1"/>
    <col min="8" max="16384" width="9.125" style="1" customWidth="1"/>
  </cols>
  <sheetData>
    <row r="1" spans="3:5" ht="15.75">
      <c r="C1" s="35"/>
      <c r="E1" s="31" t="s">
        <v>359</v>
      </c>
    </row>
    <row r="2" spans="3:5" ht="15.75">
      <c r="C2" s="31"/>
      <c r="E2" s="31" t="s">
        <v>360</v>
      </c>
    </row>
    <row r="3" spans="3:5" ht="15.75">
      <c r="C3" s="31"/>
      <c r="E3" s="31" t="s">
        <v>82</v>
      </c>
    </row>
    <row r="4" spans="3:5" ht="15.75">
      <c r="C4" s="31"/>
      <c r="E4" s="31" t="s">
        <v>361</v>
      </c>
    </row>
    <row r="6" spans="1:7" ht="19.5" customHeight="1">
      <c r="A6" s="36" t="s">
        <v>362</v>
      </c>
      <c r="B6" s="36"/>
      <c r="C6" s="36"/>
      <c r="D6" s="36"/>
      <c r="E6" s="36"/>
      <c r="F6" s="39"/>
      <c r="G6" s="39"/>
    </row>
    <row r="7" spans="1:7" ht="34.5" customHeight="1">
      <c r="A7" s="38" t="s">
        <v>364</v>
      </c>
      <c r="B7" s="38"/>
      <c r="C7" s="38"/>
      <c r="D7" s="38"/>
      <c r="E7" s="38"/>
      <c r="F7" s="39"/>
      <c r="G7" s="39"/>
    </row>
    <row r="8" spans="1:5" ht="15.75">
      <c r="A8" s="36"/>
      <c r="B8" s="36"/>
      <c r="C8" s="36"/>
      <c r="D8" s="36"/>
      <c r="E8" s="36"/>
    </row>
    <row r="9" spans="1:7" ht="15.75">
      <c r="A9" s="2"/>
      <c r="B9" s="2"/>
      <c r="C9" s="2"/>
      <c r="D9" s="2"/>
      <c r="G9" s="3" t="s">
        <v>363</v>
      </c>
    </row>
    <row r="10" spans="1:7" ht="67.5" customHeight="1">
      <c r="A10" s="8" t="s">
        <v>9</v>
      </c>
      <c r="B10" s="8" t="s">
        <v>10</v>
      </c>
      <c r="C10" s="8" t="s">
        <v>11</v>
      </c>
      <c r="D10" s="8" t="s">
        <v>12</v>
      </c>
      <c r="E10" s="32" t="s">
        <v>356</v>
      </c>
      <c r="F10" s="34" t="s">
        <v>357</v>
      </c>
      <c r="G10" s="33" t="s">
        <v>358</v>
      </c>
    </row>
    <row r="11" spans="1:7" ht="15.75">
      <c r="A11" s="8">
        <v>1</v>
      </c>
      <c r="B11" s="8">
        <v>2</v>
      </c>
      <c r="C11" s="8">
        <v>3</v>
      </c>
      <c r="D11" s="8">
        <v>4</v>
      </c>
      <c r="E11" s="9">
        <v>5</v>
      </c>
      <c r="F11" s="9">
        <v>6</v>
      </c>
      <c r="G11" s="49">
        <v>7</v>
      </c>
    </row>
    <row r="12" spans="1:7" s="4" customFormat="1" ht="15.75">
      <c r="A12" s="10" t="s">
        <v>111</v>
      </c>
      <c r="B12" s="11" t="s">
        <v>56</v>
      </c>
      <c r="C12" s="11" t="s">
        <v>57</v>
      </c>
      <c r="D12" s="11" t="s">
        <v>55</v>
      </c>
      <c r="E12" s="44">
        <f>E13+E17+E23+E27+E33+E37+E40</f>
        <v>68422409.9</v>
      </c>
      <c r="F12" s="44">
        <f>F13+F17+F23+F27+F33+F37+F40</f>
        <v>67454227.88</v>
      </c>
      <c r="G12" s="40">
        <f>F12/E12*100</f>
        <v>98.58499280949762</v>
      </c>
    </row>
    <row r="13" spans="1:7" ht="33.75" customHeight="1" outlineLevel="1">
      <c r="A13" s="12" t="s">
        <v>112</v>
      </c>
      <c r="B13" s="13" t="s">
        <v>58</v>
      </c>
      <c r="C13" s="13" t="s">
        <v>57</v>
      </c>
      <c r="D13" s="13" t="s">
        <v>55</v>
      </c>
      <c r="E13" s="45">
        <f aca="true" t="shared" si="0" ref="E13:F15">E14</f>
        <v>1778252</v>
      </c>
      <c r="F13" s="45">
        <f t="shared" si="0"/>
        <v>1778252</v>
      </c>
      <c r="G13" s="41">
        <f>F13/E13*100</f>
        <v>100</v>
      </c>
    </row>
    <row r="14" spans="1:7" ht="48.75" customHeight="1" outlineLevel="2">
      <c r="A14" s="12" t="s">
        <v>113</v>
      </c>
      <c r="B14" s="13" t="s">
        <v>58</v>
      </c>
      <c r="C14" s="13" t="s">
        <v>59</v>
      </c>
      <c r="D14" s="13" t="s">
        <v>55</v>
      </c>
      <c r="E14" s="45">
        <f t="shared" si="0"/>
        <v>1778252</v>
      </c>
      <c r="F14" s="45">
        <f t="shared" si="0"/>
        <v>1778252</v>
      </c>
      <c r="G14" s="41">
        <f aca="true" t="shared" si="1" ref="G14:G77">F14/E14*100</f>
        <v>100</v>
      </c>
    </row>
    <row r="15" spans="1:7" ht="15.75" outlineLevel="3">
      <c r="A15" s="12" t="s">
        <v>21</v>
      </c>
      <c r="B15" s="13" t="s">
        <v>58</v>
      </c>
      <c r="C15" s="13" t="s">
        <v>83</v>
      </c>
      <c r="D15" s="13" t="s">
        <v>55</v>
      </c>
      <c r="E15" s="45">
        <f t="shared" si="0"/>
        <v>1778252</v>
      </c>
      <c r="F15" s="45">
        <f t="shared" si="0"/>
        <v>1778252</v>
      </c>
      <c r="G15" s="41">
        <f t="shared" si="1"/>
        <v>100</v>
      </c>
    </row>
    <row r="16" spans="1:7" ht="17.25" customHeight="1" outlineLevel="5">
      <c r="A16" s="12" t="s">
        <v>23</v>
      </c>
      <c r="B16" s="13" t="s">
        <v>58</v>
      </c>
      <c r="C16" s="13" t="s">
        <v>83</v>
      </c>
      <c r="D16" s="13" t="s">
        <v>22</v>
      </c>
      <c r="E16" s="45">
        <v>1778252</v>
      </c>
      <c r="F16" s="45">
        <v>1778252</v>
      </c>
      <c r="G16" s="41">
        <f t="shared" si="1"/>
        <v>100</v>
      </c>
    </row>
    <row r="17" spans="1:7" ht="48.75" customHeight="1" outlineLevel="1">
      <c r="A17" s="12" t="s">
        <v>115</v>
      </c>
      <c r="B17" s="13" t="s">
        <v>61</v>
      </c>
      <c r="C17" s="13" t="s">
        <v>57</v>
      </c>
      <c r="D17" s="13" t="s">
        <v>55</v>
      </c>
      <c r="E17" s="45">
        <f>E18</f>
        <v>3997985</v>
      </c>
      <c r="F17" s="45">
        <f>F18</f>
        <v>3997985</v>
      </c>
      <c r="G17" s="41">
        <f t="shared" si="1"/>
        <v>100</v>
      </c>
    </row>
    <row r="18" spans="1:7" ht="49.5" customHeight="1" outlineLevel="2">
      <c r="A18" s="12" t="s">
        <v>113</v>
      </c>
      <c r="B18" s="13" t="s">
        <v>61</v>
      </c>
      <c r="C18" s="13" t="s">
        <v>59</v>
      </c>
      <c r="D18" s="13" t="s">
        <v>55</v>
      </c>
      <c r="E18" s="45">
        <f>E19+E21</f>
        <v>3997985</v>
      </c>
      <c r="F18" s="45">
        <f>F19+F21</f>
        <v>3997985</v>
      </c>
      <c r="G18" s="41">
        <f t="shared" si="1"/>
        <v>100</v>
      </c>
    </row>
    <row r="19" spans="1:7" ht="15.75" outlineLevel="3">
      <c r="A19" s="12" t="s">
        <v>114</v>
      </c>
      <c r="B19" s="13" t="s">
        <v>61</v>
      </c>
      <c r="C19" s="13" t="s">
        <v>60</v>
      </c>
      <c r="D19" s="13" t="s">
        <v>55</v>
      </c>
      <c r="E19" s="45">
        <f>E20</f>
        <v>2409017</v>
      </c>
      <c r="F19" s="45">
        <f>F20</f>
        <v>2409017</v>
      </c>
      <c r="G19" s="41">
        <f t="shared" si="1"/>
        <v>100</v>
      </c>
    </row>
    <row r="20" spans="1:7" ht="17.25" customHeight="1" outlineLevel="5">
      <c r="A20" s="12" t="s">
        <v>23</v>
      </c>
      <c r="B20" s="13" t="s">
        <v>61</v>
      </c>
      <c r="C20" s="13" t="s">
        <v>60</v>
      </c>
      <c r="D20" s="13" t="s">
        <v>22</v>
      </c>
      <c r="E20" s="45">
        <v>2409017</v>
      </c>
      <c r="F20" s="45">
        <v>2409017</v>
      </c>
      <c r="G20" s="41">
        <f t="shared" si="1"/>
        <v>100</v>
      </c>
    </row>
    <row r="21" spans="1:7" ht="31.5" outlineLevel="3">
      <c r="A21" s="12" t="s">
        <v>24</v>
      </c>
      <c r="B21" s="13" t="s">
        <v>61</v>
      </c>
      <c r="C21" s="13" t="s">
        <v>25</v>
      </c>
      <c r="D21" s="13" t="s">
        <v>55</v>
      </c>
      <c r="E21" s="45">
        <f>E22</f>
        <v>1588968</v>
      </c>
      <c r="F21" s="45">
        <f>F22</f>
        <v>1588968</v>
      </c>
      <c r="G21" s="41">
        <f t="shared" si="1"/>
        <v>100</v>
      </c>
    </row>
    <row r="22" spans="1:7" ht="19.5" customHeight="1" outlineLevel="5">
      <c r="A22" s="12" t="s">
        <v>23</v>
      </c>
      <c r="B22" s="13" t="s">
        <v>61</v>
      </c>
      <c r="C22" s="13" t="s">
        <v>25</v>
      </c>
      <c r="D22" s="13" t="s">
        <v>22</v>
      </c>
      <c r="E22" s="45">
        <v>1588968</v>
      </c>
      <c r="F22" s="45">
        <v>1588968</v>
      </c>
      <c r="G22" s="41">
        <f t="shared" si="1"/>
        <v>100</v>
      </c>
    </row>
    <row r="23" spans="1:7" ht="63" outlineLevel="1">
      <c r="A23" s="12" t="s">
        <v>116</v>
      </c>
      <c r="B23" s="13" t="s">
        <v>62</v>
      </c>
      <c r="C23" s="13" t="s">
        <v>57</v>
      </c>
      <c r="D23" s="13" t="s">
        <v>55</v>
      </c>
      <c r="E23" s="45">
        <f aca="true" t="shared" si="2" ref="E23:F25">E24</f>
        <v>6991257</v>
      </c>
      <c r="F23" s="45">
        <f t="shared" si="2"/>
        <v>6931829.9</v>
      </c>
      <c r="G23" s="41">
        <f t="shared" si="1"/>
        <v>99.14997975328328</v>
      </c>
    </row>
    <row r="24" spans="1:7" ht="49.5" customHeight="1" outlineLevel="2">
      <c r="A24" s="12" t="s">
        <v>113</v>
      </c>
      <c r="B24" s="13" t="s">
        <v>62</v>
      </c>
      <c r="C24" s="13" t="s">
        <v>59</v>
      </c>
      <c r="D24" s="13" t="s">
        <v>55</v>
      </c>
      <c r="E24" s="45">
        <f t="shared" si="2"/>
        <v>6991257</v>
      </c>
      <c r="F24" s="45">
        <f t="shared" si="2"/>
        <v>6931829.9</v>
      </c>
      <c r="G24" s="41">
        <f t="shared" si="1"/>
        <v>99.14997975328328</v>
      </c>
    </row>
    <row r="25" spans="1:7" ht="15.75" outlineLevel="3">
      <c r="A25" s="12" t="s">
        <v>114</v>
      </c>
      <c r="B25" s="13" t="s">
        <v>62</v>
      </c>
      <c r="C25" s="13" t="s">
        <v>60</v>
      </c>
      <c r="D25" s="13" t="s">
        <v>55</v>
      </c>
      <c r="E25" s="45">
        <f t="shared" si="2"/>
        <v>6991257</v>
      </c>
      <c r="F25" s="45">
        <f t="shared" si="2"/>
        <v>6931829.9</v>
      </c>
      <c r="G25" s="41">
        <f t="shared" si="1"/>
        <v>99.14997975328328</v>
      </c>
    </row>
    <row r="26" spans="1:7" ht="18.75" customHeight="1" outlineLevel="5">
      <c r="A26" s="12" t="s">
        <v>23</v>
      </c>
      <c r="B26" s="13" t="s">
        <v>62</v>
      </c>
      <c r="C26" s="13" t="s">
        <v>60</v>
      </c>
      <c r="D26" s="13" t="s">
        <v>22</v>
      </c>
      <c r="E26" s="45">
        <v>6991257</v>
      </c>
      <c r="F26" s="45">
        <v>6931829.9</v>
      </c>
      <c r="G26" s="41">
        <f t="shared" si="1"/>
        <v>99.14997975328328</v>
      </c>
    </row>
    <row r="27" spans="1:7" ht="18.75" customHeight="1" outlineLevel="5">
      <c r="A27" s="14" t="s">
        <v>294</v>
      </c>
      <c r="B27" s="13" t="s">
        <v>295</v>
      </c>
      <c r="C27" s="13" t="s">
        <v>57</v>
      </c>
      <c r="D27" s="13" t="s">
        <v>55</v>
      </c>
      <c r="E27" s="45">
        <f>E28</f>
        <v>26690</v>
      </c>
      <c r="F27" s="45">
        <f>F28</f>
        <v>21520</v>
      </c>
      <c r="G27" s="41">
        <f t="shared" si="1"/>
        <v>80.62944923192207</v>
      </c>
    </row>
    <row r="28" spans="1:7" ht="50.25" customHeight="1" outlineLevel="5">
      <c r="A28" s="15" t="s">
        <v>296</v>
      </c>
      <c r="B28" s="13" t="s">
        <v>295</v>
      </c>
      <c r="C28" s="13" t="s">
        <v>297</v>
      </c>
      <c r="D28" s="13" t="s">
        <v>55</v>
      </c>
      <c r="E28" s="45">
        <f>E29</f>
        <v>26690</v>
      </c>
      <c r="F28" s="45">
        <f>F29</f>
        <v>21520</v>
      </c>
      <c r="G28" s="41">
        <f t="shared" si="1"/>
        <v>80.62944923192207</v>
      </c>
    </row>
    <row r="29" spans="1:7" ht="18.75" customHeight="1" outlineLevel="5">
      <c r="A29" s="12" t="s">
        <v>23</v>
      </c>
      <c r="B29" s="13" t="s">
        <v>295</v>
      </c>
      <c r="C29" s="13" t="s">
        <v>297</v>
      </c>
      <c r="D29" s="13" t="s">
        <v>22</v>
      </c>
      <c r="E29" s="45">
        <f>E30+E31+E32</f>
        <v>26690</v>
      </c>
      <c r="F29" s="45">
        <f>F30+F31+F32</f>
        <v>21520</v>
      </c>
      <c r="G29" s="41">
        <f t="shared" si="1"/>
        <v>80.62944923192207</v>
      </c>
    </row>
    <row r="30" spans="1:7" ht="31.5" outlineLevel="5">
      <c r="A30" s="15" t="s">
        <v>298</v>
      </c>
      <c r="B30" s="13" t="s">
        <v>295</v>
      </c>
      <c r="C30" s="13" t="s">
        <v>299</v>
      </c>
      <c r="D30" s="13" t="s">
        <v>22</v>
      </c>
      <c r="E30" s="45">
        <v>11990</v>
      </c>
      <c r="F30" s="45">
        <v>6820</v>
      </c>
      <c r="G30" s="41">
        <f t="shared" si="1"/>
        <v>56.88073394495413</v>
      </c>
    </row>
    <row r="31" spans="1:7" ht="48" customHeight="1" outlineLevel="5">
      <c r="A31" s="15" t="s">
        <v>300</v>
      </c>
      <c r="B31" s="13" t="s">
        <v>295</v>
      </c>
      <c r="C31" s="13" t="s">
        <v>301</v>
      </c>
      <c r="D31" s="13" t="s">
        <v>22</v>
      </c>
      <c r="E31" s="45">
        <v>1000</v>
      </c>
      <c r="F31" s="45">
        <v>1000</v>
      </c>
      <c r="G31" s="41">
        <f t="shared" si="1"/>
        <v>100</v>
      </c>
    </row>
    <row r="32" spans="1:7" ht="34.5" customHeight="1" outlineLevel="5">
      <c r="A32" s="15" t="s">
        <v>302</v>
      </c>
      <c r="B32" s="13" t="s">
        <v>295</v>
      </c>
      <c r="C32" s="13" t="s">
        <v>303</v>
      </c>
      <c r="D32" s="13" t="s">
        <v>22</v>
      </c>
      <c r="E32" s="45">
        <v>13700</v>
      </c>
      <c r="F32" s="45">
        <v>13700</v>
      </c>
      <c r="G32" s="41">
        <f t="shared" si="1"/>
        <v>100</v>
      </c>
    </row>
    <row r="33" spans="1:7" ht="47.25" outlineLevel="1">
      <c r="A33" s="12" t="s">
        <v>117</v>
      </c>
      <c r="B33" s="13" t="s">
        <v>63</v>
      </c>
      <c r="C33" s="13" t="s">
        <v>57</v>
      </c>
      <c r="D33" s="13" t="s">
        <v>55</v>
      </c>
      <c r="E33" s="45">
        <f aca="true" t="shared" si="3" ref="E33:F35">E34</f>
        <v>7284545</v>
      </c>
      <c r="F33" s="45">
        <f t="shared" si="3"/>
        <v>7284545</v>
      </c>
      <c r="G33" s="41">
        <f t="shared" si="1"/>
        <v>100</v>
      </c>
    </row>
    <row r="34" spans="1:7" ht="47.25" customHeight="1" outlineLevel="2">
      <c r="A34" s="12" t="s">
        <v>113</v>
      </c>
      <c r="B34" s="13" t="s">
        <v>63</v>
      </c>
      <c r="C34" s="13" t="s">
        <v>59</v>
      </c>
      <c r="D34" s="13" t="s">
        <v>55</v>
      </c>
      <c r="E34" s="45">
        <f t="shared" si="3"/>
        <v>7284545</v>
      </c>
      <c r="F34" s="45">
        <f t="shared" si="3"/>
        <v>7284545</v>
      </c>
      <c r="G34" s="41">
        <f t="shared" si="1"/>
        <v>100</v>
      </c>
    </row>
    <row r="35" spans="1:7" ht="15.75" outlineLevel="3">
      <c r="A35" s="12" t="s">
        <v>114</v>
      </c>
      <c r="B35" s="13" t="s">
        <v>63</v>
      </c>
      <c r="C35" s="13" t="s">
        <v>60</v>
      </c>
      <c r="D35" s="13" t="s">
        <v>55</v>
      </c>
      <c r="E35" s="45">
        <f t="shared" si="3"/>
        <v>7284545</v>
      </c>
      <c r="F35" s="45">
        <f t="shared" si="3"/>
        <v>7284545</v>
      </c>
      <c r="G35" s="41">
        <f t="shared" si="1"/>
        <v>100</v>
      </c>
    </row>
    <row r="36" spans="1:7" ht="17.25" customHeight="1" outlineLevel="5">
      <c r="A36" s="12" t="s">
        <v>23</v>
      </c>
      <c r="B36" s="13" t="s">
        <v>63</v>
      </c>
      <c r="C36" s="13" t="s">
        <v>60</v>
      </c>
      <c r="D36" s="13" t="s">
        <v>22</v>
      </c>
      <c r="E36" s="45">
        <v>7284545</v>
      </c>
      <c r="F36" s="45">
        <v>7284545</v>
      </c>
      <c r="G36" s="41">
        <f t="shared" si="1"/>
        <v>100</v>
      </c>
    </row>
    <row r="37" spans="1:7" ht="17.25" customHeight="1" outlineLevel="5">
      <c r="A37" s="12" t="s">
        <v>214</v>
      </c>
      <c r="B37" s="13" t="s">
        <v>216</v>
      </c>
      <c r="C37" s="13" t="s">
        <v>57</v>
      </c>
      <c r="D37" s="13" t="s">
        <v>55</v>
      </c>
      <c r="E37" s="46">
        <f>E38</f>
        <v>2552900</v>
      </c>
      <c r="F37" s="46">
        <f>F38</f>
        <v>2552900</v>
      </c>
      <c r="G37" s="41">
        <f t="shared" si="1"/>
        <v>100</v>
      </c>
    </row>
    <row r="38" spans="1:7" ht="17.25" customHeight="1" outlineLevel="5">
      <c r="A38" s="12" t="s">
        <v>215</v>
      </c>
      <c r="B38" s="13" t="s">
        <v>216</v>
      </c>
      <c r="C38" s="13" t="s">
        <v>217</v>
      </c>
      <c r="D38" s="13" t="s">
        <v>55</v>
      </c>
      <c r="E38" s="46">
        <f>E39</f>
        <v>2552900</v>
      </c>
      <c r="F38" s="46">
        <f>F39</f>
        <v>2552900</v>
      </c>
      <c r="G38" s="41">
        <f t="shared" si="1"/>
        <v>100</v>
      </c>
    </row>
    <row r="39" spans="1:7" ht="17.25" customHeight="1" outlineLevel="5">
      <c r="A39" s="12" t="s">
        <v>23</v>
      </c>
      <c r="B39" s="13" t="s">
        <v>216</v>
      </c>
      <c r="C39" s="13" t="s">
        <v>217</v>
      </c>
      <c r="D39" s="13" t="s">
        <v>22</v>
      </c>
      <c r="E39" s="46">
        <v>2552900</v>
      </c>
      <c r="F39" s="46">
        <v>2552900</v>
      </c>
      <c r="G39" s="41">
        <f t="shared" si="1"/>
        <v>100</v>
      </c>
    </row>
    <row r="40" spans="1:7" ht="15.75" outlineLevel="1">
      <c r="A40" s="12" t="s">
        <v>118</v>
      </c>
      <c r="B40" s="13" t="s">
        <v>136</v>
      </c>
      <c r="C40" s="13" t="s">
        <v>57</v>
      </c>
      <c r="D40" s="13" t="s">
        <v>55</v>
      </c>
      <c r="E40" s="45">
        <f>E41+E44+E49+E51+E55+E59+E67</f>
        <v>45790780.9</v>
      </c>
      <c r="F40" s="45">
        <f>F41+F44+F49+F51+F55+F59+F67</f>
        <v>44887195.980000004</v>
      </c>
      <c r="G40" s="41">
        <f t="shared" si="1"/>
        <v>98.02670995724382</v>
      </c>
    </row>
    <row r="41" spans="1:7" ht="18.75" customHeight="1" outlineLevel="2">
      <c r="A41" s="12" t="s">
        <v>119</v>
      </c>
      <c r="B41" s="13" t="s">
        <v>136</v>
      </c>
      <c r="C41" s="13" t="s">
        <v>64</v>
      </c>
      <c r="D41" s="13" t="s">
        <v>55</v>
      </c>
      <c r="E41" s="45">
        <f>E42</f>
        <v>1550000</v>
      </c>
      <c r="F41" s="45">
        <f>F42</f>
        <v>1550000</v>
      </c>
      <c r="G41" s="41">
        <f t="shared" si="1"/>
        <v>100</v>
      </c>
    </row>
    <row r="42" spans="1:7" ht="31.5" outlineLevel="3">
      <c r="A42" s="12" t="s">
        <v>120</v>
      </c>
      <c r="B42" s="13" t="s">
        <v>136</v>
      </c>
      <c r="C42" s="13" t="s">
        <v>65</v>
      </c>
      <c r="D42" s="13" t="s">
        <v>55</v>
      </c>
      <c r="E42" s="45">
        <f>E43</f>
        <v>1550000</v>
      </c>
      <c r="F42" s="45">
        <f>F43</f>
        <v>1550000</v>
      </c>
      <c r="G42" s="41">
        <f t="shared" si="1"/>
        <v>100</v>
      </c>
    </row>
    <row r="43" spans="1:7" ht="18" customHeight="1" outlineLevel="5">
      <c r="A43" s="12" t="s">
        <v>23</v>
      </c>
      <c r="B43" s="13" t="s">
        <v>136</v>
      </c>
      <c r="C43" s="13" t="s">
        <v>65</v>
      </c>
      <c r="D43" s="13" t="s">
        <v>22</v>
      </c>
      <c r="E43" s="45">
        <v>1550000</v>
      </c>
      <c r="F43" s="45">
        <v>1550000</v>
      </c>
      <c r="G43" s="41">
        <f t="shared" si="1"/>
        <v>100</v>
      </c>
    </row>
    <row r="44" spans="1:7" ht="49.5" customHeight="1" outlineLevel="2">
      <c r="A44" s="12" t="s">
        <v>113</v>
      </c>
      <c r="B44" s="13" t="s">
        <v>136</v>
      </c>
      <c r="C44" s="13" t="s">
        <v>59</v>
      </c>
      <c r="D44" s="13" t="s">
        <v>55</v>
      </c>
      <c r="E44" s="45">
        <f>E45+E47</f>
        <v>12033737</v>
      </c>
      <c r="F44" s="45">
        <f>F45+F47</f>
        <v>11974058.76</v>
      </c>
      <c r="G44" s="41">
        <f t="shared" si="1"/>
        <v>99.50407558350328</v>
      </c>
    </row>
    <row r="45" spans="1:7" ht="15.75" outlineLevel="3">
      <c r="A45" s="12" t="s">
        <v>114</v>
      </c>
      <c r="B45" s="13" t="s">
        <v>136</v>
      </c>
      <c r="C45" s="13" t="s">
        <v>60</v>
      </c>
      <c r="D45" s="13" t="s">
        <v>55</v>
      </c>
      <c r="E45" s="45">
        <f>E46</f>
        <v>11546494</v>
      </c>
      <c r="F45" s="45">
        <f>F46</f>
        <v>11520193.34</v>
      </c>
      <c r="G45" s="41">
        <f t="shared" si="1"/>
        <v>99.77221951529182</v>
      </c>
    </row>
    <row r="46" spans="1:7" ht="17.25" customHeight="1" outlineLevel="5">
      <c r="A46" s="12" t="s">
        <v>23</v>
      </c>
      <c r="B46" s="13" t="s">
        <v>136</v>
      </c>
      <c r="C46" s="13" t="s">
        <v>60</v>
      </c>
      <c r="D46" s="13" t="s">
        <v>22</v>
      </c>
      <c r="E46" s="47">
        <v>11546494</v>
      </c>
      <c r="F46" s="47">
        <v>11520193.34</v>
      </c>
      <c r="G46" s="41">
        <f t="shared" si="1"/>
        <v>99.77221951529182</v>
      </c>
    </row>
    <row r="47" spans="1:7" ht="32.25" customHeight="1" outlineLevel="5">
      <c r="A47" s="12" t="s">
        <v>156</v>
      </c>
      <c r="B47" s="13" t="s">
        <v>136</v>
      </c>
      <c r="C47" s="13" t="s">
        <v>155</v>
      </c>
      <c r="D47" s="13" t="s">
        <v>55</v>
      </c>
      <c r="E47" s="47">
        <f>E48</f>
        <v>487243</v>
      </c>
      <c r="F47" s="47">
        <f>F48</f>
        <v>453865.42</v>
      </c>
      <c r="G47" s="41">
        <f t="shared" si="1"/>
        <v>93.14970558838198</v>
      </c>
    </row>
    <row r="48" spans="1:7" ht="17.25" customHeight="1" outlineLevel="5">
      <c r="A48" s="12" t="s">
        <v>23</v>
      </c>
      <c r="B48" s="13" t="s">
        <v>136</v>
      </c>
      <c r="C48" s="13" t="s">
        <v>155</v>
      </c>
      <c r="D48" s="13" t="s">
        <v>22</v>
      </c>
      <c r="E48" s="47">
        <v>487243</v>
      </c>
      <c r="F48" s="47">
        <v>453865.42</v>
      </c>
      <c r="G48" s="41">
        <f t="shared" si="1"/>
        <v>93.14970558838198</v>
      </c>
    </row>
    <row r="49" spans="1:7" ht="33" customHeight="1" outlineLevel="5">
      <c r="A49" s="42" t="s">
        <v>310</v>
      </c>
      <c r="B49" s="43" t="s">
        <v>136</v>
      </c>
      <c r="C49" s="43" t="s">
        <v>311</v>
      </c>
      <c r="D49" s="43" t="s">
        <v>55</v>
      </c>
      <c r="E49" s="46">
        <f>E50</f>
        <v>649600</v>
      </c>
      <c r="F49" s="46">
        <f>F50</f>
        <v>649600</v>
      </c>
      <c r="G49" s="41">
        <f t="shared" si="1"/>
        <v>100</v>
      </c>
    </row>
    <row r="50" spans="1:7" ht="17.25" customHeight="1" outlineLevel="5">
      <c r="A50" s="12" t="s">
        <v>23</v>
      </c>
      <c r="B50" s="43" t="s">
        <v>136</v>
      </c>
      <c r="C50" s="43" t="s">
        <v>311</v>
      </c>
      <c r="D50" s="43">
        <v>500</v>
      </c>
      <c r="E50" s="46">
        <v>649600</v>
      </c>
      <c r="F50" s="46">
        <v>649600</v>
      </c>
      <c r="G50" s="41">
        <f t="shared" si="1"/>
        <v>100</v>
      </c>
    </row>
    <row r="51" spans="1:7" ht="33" customHeight="1" outlineLevel="5">
      <c r="A51" s="12" t="s">
        <v>288</v>
      </c>
      <c r="B51" s="13" t="s">
        <v>136</v>
      </c>
      <c r="C51" s="13" t="s">
        <v>287</v>
      </c>
      <c r="D51" s="13" t="s">
        <v>55</v>
      </c>
      <c r="E51" s="47">
        <f aca="true" t="shared" si="4" ref="E51:F53">E52</f>
        <v>100000</v>
      </c>
      <c r="F51" s="47">
        <f t="shared" si="4"/>
        <v>40179</v>
      </c>
      <c r="G51" s="41">
        <f t="shared" si="1"/>
        <v>40.178999999999995</v>
      </c>
    </row>
    <row r="52" spans="1:7" ht="17.25" customHeight="1" outlineLevel="5">
      <c r="A52" s="12" t="s">
        <v>290</v>
      </c>
      <c r="B52" s="13" t="s">
        <v>136</v>
      </c>
      <c r="C52" s="13" t="s">
        <v>289</v>
      </c>
      <c r="D52" s="13" t="s">
        <v>55</v>
      </c>
      <c r="E52" s="47">
        <f t="shared" si="4"/>
        <v>100000</v>
      </c>
      <c r="F52" s="47">
        <f t="shared" si="4"/>
        <v>40179</v>
      </c>
      <c r="G52" s="41">
        <f t="shared" si="1"/>
        <v>40.178999999999995</v>
      </c>
    </row>
    <row r="53" spans="1:7" ht="32.25" customHeight="1" outlineLevel="5">
      <c r="A53" s="12" t="s">
        <v>292</v>
      </c>
      <c r="B53" s="13" t="s">
        <v>136</v>
      </c>
      <c r="C53" s="13" t="s">
        <v>291</v>
      </c>
      <c r="D53" s="13" t="s">
        <v>55</v>
      </c>
      <c r="E53" s="47">
        <f t="shared" si="4"/>
        <v>100000</v>
      </c>
      <c r="F53" s="47">
        <f t="shared" si="4"/>
        <v>40179</v>
      </c>
      <c r="G53" s="41">
        <f t="shared" si="1"/>
        <v>40.178999999999995</v>
      </c>
    </row>
    <row r="54" spans="1:7" ht="17.25" customHeight="1" outlineLevel="5">
      <c r="A54" s="12" t="s">
        <v>230</v>
      </c>
      <c r="B54" s="13" t="s">
        <v>136</v>
      </c>
      <c r="C54" s="13" t="s">
        <v>291</v>
      </c>
      <c r="D54" s="13" t="s">
        <v>231</v>
      </c>
      <c r="E54" s="47">
        <v>100000</v>
      </c>
      <c r="F54" s="47">
        <v>40179</v>
      </c>
      <c r="G54" s="41">
        <f t="shared" si="1"/>
        <v>40.178999999999995</v>
      </c>
    </row>
    <row r="55" spans="1:7" ht="31.5" outlineLevel="2">
      <c r="A55" s="12" t="s">
        <v>122</v>
      </c>
      <c r="B55" s="13" t="s">
        <v>136</v>
      </c>
      <c r="C55" s="13" t="s">
        <v>67</v>
      </c>
      <c r="D55" s="13" t="s">
        <v>55</v>
      </c>
      <c r="E55" s="45">
        <f>E56</f>
        <v>27829015</v>
      </c>
      <c r="F55" s="45">
        <f>F56</f>
        <v>27672332.66</v>
      </c>
      <c r="G55" s="41">
        <f t="shared" si="1"/>
        <v>99.43698208506481</v>
      </c>
    </row>
    <row r="56" spans="1:7" ht="18" customHeight="1" outlineLevel="3">
      <c r="A56" s="12" t="s">
        <v>121</v>
      </c>
      <c r="B56" s="13" t="s">
        <v>136</v>
      </c>
      <c r="C56" s="13" t="s">
        <v>68</v>
      </c>
      <c r="D56" s="13" t="s">
        <v>55</v>
      </c>
      <c r="E56" s="45">
        <f>E57</f>
        <v>27829015</v>
      </c>
      <c r="F56" s="45">
        <f>F57</f>
        <v>27672332.66</v>
      </c>
      <c r="G56" s="41">
        <f t="shared" si="1"/>
        <v>99.43698208506481</v>
      </c>
    </row>
    <row r="57" spans="1:7" ht="16.5" customHeight="1" outlineLevel="5">
      <c r="A57" s="12" t="s">
        <v>191</v>
      </c>
      <c r="B57" s="13" t="s">
        <v>136</v>
      </c>
      <c r="C57" s="13" t="s">
        <v>68</v>
      </c>
      <c r="D57" s="13" t="s">
        <v>66</v>
      </c>
      <c r="E57" s="45">
        <v>27829015</v>
      </c>
      <c r="F57" s="45">
        <v>27672332.66</v>
      </c>
      <c r="G57" s="41">
        <f t="shared" si="1"/>
        <v>99.43698208506481</v>
      </c>
    </row>
    <row r="58" spans="1:7" ht="17.25" customHeight="1" outlineLevel="5">
      <c r="A58" s="12" t="s">
        <v>8</v>
      </c>
      <c r="B58" s="13" t="s">
        <v>136</v>
      </c>
      <c r="C58" s="13" t="s">
        <v>99</v>
      </c>
      <c r="D58" s="13" t="s">
        <v>55</v>
      </c>
      <c r="E58" s="45">
        <f>E59</f>
        <v>1928680</v>
      </c>
      <c r="F58" s="45">
        <f>F59</f>
        <v>1928680</v>
      </c>
      <c r="G58" s="41">
        <f t="shared" si="1"/>
        <v>100</v>
      </c>
    </row>
    <row r="59" spans="1:7" ht="18" customHeight="1" outlineLevel="2">
      <c r="A59" s="12" t="s">
        <v>86</v>
      </c>
      <c r="B59" s="13" t="s">
        <v>136</v>
      </c>
      <c r="C59" s="13" t="s">
        <v>48</v>
      </c>
      <c r="D59" s="13" t="s">
        <v>55</v>
      </c>
      <c r="E59" s="45">
        <f>E60</f>
        <v>1928680</v>
      </c>
      <c r="F59" s="45">
        <f>F60</f>
        <v>1928680</v>
      </c>
      <c r="G59" s="41">
        <f t="shared" si="1"/>
        <v>100</v>
      </c>
    </row>
    <row r="60" spans="1:7" ht="110.25" outlineLevel="3">
      <c r="A60" s="12" t="s">
        <v>87</v>
      </c>
      <c r="B60" s="13" t="s">
        <v>136</v>
      </c>
      <c r="C60" s="13" t="s">
        <v>49</v>
      </c>
      <c r="D60" s="13" t="s">
        <v>55</v>
      </c>
      <c r="E60" s="45">
        <f>E61+E63+E65</f>
        <v>1928680</v>
      </c>
      <c r="F60" s="45">
        <f>F61+F63+F65</f>
        <v>1928680</v>
      </c>
      <c r="G60" s="41">
        <f t="shared" si="1"/>
        <v>100</v>
      </c>
    </row>
    <row r="61" spans="1:7" ht="33.75" customHeight="1" outlineLevel="5">
      <c r="A61" s="16" t="s">
        <v>178</v>
      </c>
      <c r="B61" s="13" t="s">
        <v>136</v>
      </c>
      <c r="C61" s="13" t="s">
        <v>51</v>
      </c>
      <c r="D61" s="13" t="s">
        <v>55</v>
      </c>
      <c r="E61" s="45">
        <f>E62</f>
        <v>774130</v>
      </c>
      <c r="F61" s="45">
        <f>F62</f>
        <v>774130</v>
      </c>
      <c r="G61" s="41">
        <f t="shared" si="1"/>
        <v>100</v>
      </c>
    </row>
    <row r="62" spans="1:7" ht="18.75" customHeight="1" outlineLevel="3">
      <c r="A62" s="12" t="s">
        <v>23</v>
      </c>
      <c r="B62" s="13" t="s">
        <v>136</v>
      </c>
      <c r="C62" s="13" t="s">
        <v>51</v>
      </c>
      <c r="D62" s="13" t="s">
        <v>22</v>
      </c>
      <c r="E62" s="45">
        <v>774130</v>
      </c>
      <c r="F62" s="45">
        <v>774130</v>
      </c>
      <c r="G62" s="41">
        <f t="shared" si="1"/>
        <v>100</v>
      </c>
    </row>
    <row r="63" spans="1:7" ht="49.5" customHeight="1" outlineLevel="3">
      <c r="A63" s="12" t="s">
        <v>88</v>
      </c>
      <c r="B63" s="13" t="s">
        <v>136</v>
      </c>
      <c r="C63" s="13" t="s">
        <v>53</v>
      </c>
      <c r="D63" s="13" t="s">
        <v>55</v>
      </c>
      <c r="E63" s="45">
        <f>E64</f>
        <v>521850</v>
      </c>
      <c r="F63" s="45">
        <f>F64</f>
        <v>521850</v>
      </c>
      <c r="G63" s="41">
        <f t="shared" si="1"/>
        <v>100</v>
      </c>
    </row>
    <row r="64" spans="1:7" ht="18" customHeight="1" outlineLevel="3">
      <c r="A64" s="12" t="s">
        <v>23</v>
      </c>
      <c r="B64" s="13" t="s">
        <v>136</v>
      </c>
      <c r="C64" s="13" t="s">
        <v>53</v>
      </c>
      <c r="D64" s="13" t="s">
        <v>22</v>
      </c>
      <c r="E64" s="45">
        <v>521850</v>
      </c>
      <c r="F64" s="45">
        <v>521850</v>
      </c>
      <c r="G64" s="41">
        <f t="shared" si="1"/>
        <v>100</v>
      </c>
    </row>
    <row r="65" spans="1:7" ht="35.25" customHeight="1" outlineLevel="3">
      <c r="A65" s="12" t="s">
        <v>137</v>
      </c>
      <c r="B65" s="13" t="s">
        <v>136</v>
      </c>
      <c r="C65" s="13" t="s">
        <v>54</v>
      </c>
      <c r="D65" s="13" t="s">
        <v>55</v>
      </c>
      <c r="E65" s="45">
        <f>E66</f>
        <v>632700</v>
      </c>
      <c r="F65" s="45">
        <f>F66</f>
        <v>632700</v>
      </c>
      <c r="G65" s="41">
        <f t="shared" si="1"/>
        <v>100</v>
      </c>
    </row>
    <row r="66" spans="1:7" ht="18.75" customHeight="1" outlineLevel="3">
      <c r="A66" s="12" t="s">
        <v>23</v>
      </c>
      <c r="B66" s="13" t="s">
        <v>136</v>
      </c>
      <c r="C66" s="13" t="s">
        <v>54</v>
      </c>
      <c r="D66" s="13" t="s">
        <v>22</v>
      </c>
      <c r="E66" s="45">
        <v>632700</v>
      </c>
      <c r="F66" s="45">
        <v>632700</v>
      </c>
      <c r="G66" s="41">
        <f t="shared" si="1"/>
        <v>100</v>
      </c>
    </row>
    <row r="67" spans="1:7" ht="18.75" customHeight="1" outlineLevel="3">
      <c r="A67" s="12" t="s">
        <v>133</v>
      </c>
      <c r="B67" s="13" t="s">
        <v>136</v>
      </c>
      <c r="C67" s="13" t="s">
        <v>134</v>
      </c>
      <c r="D67" s="13" t="s">
        <v>55</v>
      </c>
      <c r="E67" s="45">
        <f>E68+E71+E73+E75</f>
        <v>1699748.9</v>
      </c>
      <c r="F67" s="45">
        <f>F68+F71+F73+F75</f>
        <v>1072345.56</v>
      </c>
      <c r="G67" s="41">
        <f t="shared" si="1"/>
        <v>63.08846912623389</v>
      </c>
    </row>
    <row r="68" spans="1:7" ht="60.75" customHeight="1" outlineLevel="3">
      <c r="A68" s="12" t="s">
        <v>322</v>
      </c>
      <c r="B68" s="13" t="s">
        <v>136</v>
      </c>
      <c r="C68" s="13" t="s">
        <v>236</v>
      </c>
      <c r="D68" s="13" t="s">
        <v>55</v>
      </c>
      <c r="E68" s="45">
        <f>E69+E70</f>
        <v>663283.9</v>
      </c>
      <c r="F68" s="45">
        <f>F69+F70</f>
        <v>59777.56</v>
      </c>
      <c r="G68" s="41">
        <f t="shared" si="1"/>
        <v>9.012364087233234</v>
      </c>
    </row>
    <row r="69" spans="1:7" ht="18.75" customHeight="1" outlineLevel="3">
      <c r="A69" s="12" t="s">
        <v>191</v>
      </c>
      <c r="B69" s="13" t="s">
        <v>136</v>
      </c>
      <c r="C69" s="13" t="s">
        <v>236</v>
      </c>
      <c r="D69" s="13" t="s">
        <v>66</v>
      </c>
      <c r="E69" s="45">
        <v>593286</v>
      </c>
      <c r="F69" s="45">
        <v>59777.56</v>
      </c>
      <c r="G69" s="41">
        <f t="shared" si="1"/>
        <v>10.075673452601276</v>
      </c>
    </row>
    <row r="70" spans="1:7" ht="18.75" customHeight="1" outlineLevel="3">
      <c r="A70" s="12" t="s">
        <v>23</v>
      </c>
      <c r="B70" s="13" t="s">
        <v>136</v>
      </c>
      <c r="C70" s="13" t="s">
        <v>236</v>
      </c>
      <c r="D70" s="13" t="s">
        <v>22</v>
      </c>
      <c r="E70" s="45">
        <v>69997.9</v>
      </c>
      <c r="F70" s="45">
        <v>0</v>
      </c>
      <c r="G70" s="41">
        <f t="shared" si="1"/>
        <v>0</v>
      </c>
    </row>
    <row r="71" spans="1:7" ht="50.25" customHeight="1" outlineLevel="3">
      <c r="A71" s="12" t="s">
        <v>330</v>
      </c>
      <c r="B71" s="13" t="s">
        <v>136</v>
      </c>
      <c r="C71" s="13" t="s">
        <v>201</v>
      </c>
      <c r="D71" s="13" t="s">
        <v>55</v>
      </c>
      <c r="E71" s="45">
        <f>E72</f>
        <v>563000</v>
      </c>
      <c r="F71" s="45">
        <f>F72</f>
        <v>539103</v>
      </c>
      <c r="G71" s="41">
        <f t="shared" si="1"/>
        <v>95.75541740674956</v>
      </c>
    </row>
    <row r="72" spans="1:7" ht="18.75" customHeight="1" outlineLevel="3">
      <c r="A72" s="12" t="s">
        <v>23</v>
      </c>
      <c r="B72" s="13" t="s">
        <v>136</v>
      </c>
      <c r="C72" s="13" t="s">
        <v>201</v>
      </c>
      <c r="D72" s="13" t="s">
        <v>22</v>
      </c>
      <c r="E72" s="45">
        <v>563000</v>
      </c>
      <c r="F72" s="45">
        <v>539103</v>
      </c>
      <c r="G72" s="41">
        <f t="shared" si="1"/>
        <v>95.75541740674956</v>
      </c>
    </row>
    <row r="73" spans="1:7" ht="49.5" customHeight="1" outlineLevel="3">
      <c r="A73" s="12" t="s">
        <v>338</v>
      </c>
      <c r="B73" s="13" t="s">
        <v>136</v>
      </c>
      <c r="C73" s="13" t="s">
        <v>219</v>
      </c>
      <c r="D73" s="13" t="s">
        <v>55</v>
      </c>
      <c r="E73" s="45">
        <f>E74</f>
        <v>283465</v>
      </c>
      <c r="F73" s="45">
        <f>F74</f>
        <v>283465</v>
      </c>
      <c r="G73" s="41">
        <f t="shared" si="1"/>
        <v>100</v>
      </c>
    </row>
    <row r="74" spans="1:7" ht="18.75" customHeight="1" outlineLevel="3">
      <c r="A74" s="12" t="s">
        <v>23</v>
      </c>
      <c r="B74" s="13" t="s">
        <v>136</v>
      </c>
      <c r="C74" s="13" t="s">
        <v>219</v>
      </c>
      <c r="D74" s="13" t="s">
        <v>22</v>
      </c>
      <c r="E74" s="45">
        <v>283465</v>
      </c>
      <c r="F74" s="45">
        <v>283465</v>
      </c>
      <c r="G74" s="41">
        <f t="shared" si="1"/>
        <v>100</v>
      </c>
    </row>
    <row r="75" spans="1:7" ht="51.75" customHeight="1" outlineLevel="3">
      <c r="A75" s="12" t="s">
        <v>339</v>
      </c>
      <c r="B75" s="13" t="s">
        <v>136</v>
      </c>
      <c r="C75" s="13" t="s">
        <v>220</v>
      </c>
      <c r="D75" s="13" t="s">
        <v>55</v>
      </c>
      <c r="E75" s="45">
        <f>E76+E77</f>
        <v>190000</v>
      </c>
      <c r="F75" s="45">
        <f>F76+F77</f>
        <v>190000</v>
      </c>
      <c r="G75" s="41">
        <f t="shared" si="1"/>
        <v>100</v>
      </c>
    </row>
    <row r="76" spans="1:7" ht="18.75" customHeight="1" outlineLevel="3">
      <c r="A76" s="12" t="s">
        <v>191</v>
      </c>
      <c r="B76" s="13" t="s">
        <v>136</v>
      </c>
      <c r="C76" s="13" t="s">
        <v>220</v>
      </c>
      <c r="D76" s="13" t="s">
        <v>66</v>
      </c>
      <c r="E76" s="45">
        <v>130000</v>
      </c>
      <c r="F76" s="45">
        <v>130000</v>
      </c>
      <c r="G76" s="41">
        <f t="shared" si="1"/>
        <v>100</v>
      </c>
    </row>
    <row r="77" spans="1:7" ht="18.75" customHeight="1" outlineLevel="3">
      <c r="A77" s="12" t="s">
        <v>23</v>
      </c>
      <c r="B77" s="13" t="s">
        <v>136</v>
      </c>
      <c r="C77" s="13" t="s">
        <v>220</v>
      </c>
      <c r="D77" s="13" t="s">
        <v>22</v>
      </c>
      <c r="E77" s="45">
        <v>60000</v>
      </c>
      <c r="F77" s="45">
        <v>60000</v>
      </c>
      <c r="G77" s="41">
        <f t="shared" si="1"/>
        <v>100</v>
      </c>
    </row>
    <row r="78" spans="1:7" ht="18.75" customHeight="1" outlineLevel="3">
      <c r="A78" s="10" t="s">
        <v>185</v>
      </c>
      <c r="B78" s="11" t="s">
        <v>186</v>
      </c>
      <c r="C78" s="11" t="s">
        <v>57</v>
      </c>
      <c r="D78" s="11" t="s">
        <v>55</v>
      </c>
      <c r="E78" s="44">
        <f>E79</f>
        <v>1486390</v>
      </c>
      <c r="F78" s="44">
        <f>F79</f>
        <v>1486390</v>
      </c>
      <c r="G78" s="48">
        <f aca="true" t="shared" si="5" ref="G78:G141">F78/E78*100</f>
        <v>100</v>
      </c>
    </row>
    <row r="79" spans="1:7" ht="18.75" customHeight="1" outlineLevel="3">
      <c r="A79" s="12" t="s">
        <v>187</v>
      </c>
      <c r="B79" s="13" t="s">
        <v>188</v>
      </c>
      <c r="C79" s="13" t="s">
        <v>57</v>
      </c>
      <c r="D79" s="13" t="s">
        <v>55</v>
      </c>
      <c r="E79" s="45">
        <f>E81</f>
        <v>1486390</v>
      </c>
      <c r="F79" s="45">
        <f>F81</f>
        <v>1486390</v>
      </c>
      <c r="G79" s="41">
        <f t="shared" si="5"/>
        <v>100</v>
      </c>
    </row>
    <row r="80" spans="1:7" ht="18.75" customHeight="1" outlineLevel="3">
      <c r="A80" s="12" t="s">
        <v>119</v>
      </c>
      <c r="B80" s="13" t="s">
        <v>188</v>
      </c>
      <c r="C80" s="13" t="s">
        <v>64</v>
      </c>
      <c r="D80" s="13" t="s">
        <v>55</v>
      </c>
      <c r="E80" s="45">
        <f>E81</f>
        <v>1486390</v>
      </c>
      <c r="F80" s="45">
        <f>F81</f>
        <v>1486390</v>
      </c>
      <c r="G80" s="41">
        <f t="shared" si="5"/>
        <v>100</v>
      </c>
    </row>
    <row r="81" spans="1:7" ht="33.75" customHeight="1" outlineLevel="3">
      <c r="A81" s="12" t="s">
        <v>179</v>
      </c>
      <c r="B81" s="13" t="s">
        <v>188</v>
      </c>
      <c r="C81" s="13" t="s">
        <v>180</v>
      </c>
      <c r="D81" s="13" t="s">
        <v>55</v>
      </c>
      <c r="E81" s="45">
        <f>E82</f>
        <v>1486390</v>
      </c>
      <c r="F81" s="45">
        <f>F82</f>
        <v>1486390</v>
      </c>
      <c r="G81" s="41">
        <f t="shared" si="5"/>
        <v>100</v>
      </c>
    </row>
    <row r="82" spans="1:7" ht="18.75" customHeight="1" outlineLevel="3">
      <c r="A82" s="12" t="s">
        <v>181</v>
      </c>
      <c r="B82" s="13" t="s">
        <v>188</v>
      </c>
      <c r="C82" s="13" t="s">
        <v>180</v>
      </c>
      <c r="D82" s="13" t="s">
        <v>182</v>
      </c>
      <c r="E82" s="45">
        <v>1486390</v>
      </c>
      <c r="F82" s="45">
        <v>1486390</v>
      </c>
      <c r="G82" s="41">
        <f t="shared" si="5"/>
        <v>100</v>
      </c>
    </row>
    <row r="83" spans="1:7" s="4" customFormat="1" ht="31.5">
      <c r="A83" s="10" t="s">
        <v>123</v>
      </c>
      <c r="B83" s="11" t="s">
        <v>71</v>
      </c>
      <c r="C83" s="11" t="s">
        <v>57</v>
      </c>
      <c r="D83" s="11" t="s">
        <v>55</v>
      </c>
      <c r="E83" s="44">
        <f>E84</f>
        <v>5042991.99</v>
      </c>
      <c r="F83" s="44">
        <f>F84</f>
        <v>4620761.03</v>
      </c>
      <c r="G83" s="48">
        <f t="shared" si="5"/>
        <v>91.62737198795352</v>
      </c>
    </row>
    <row r="84" spans="1:7" ht="47.25" outlineLevel="1">
      <c r="A84" s="16" t="s">
        <v>138</v>
      </c>
      <c r="B84" s="13" t="s">
        <v>73</v>
      </c>
      <c r="C84" s="13" t="s">
        <v>57</v>
      </c>
      <c r="D84" s="13" t="s">
        <v>55</v>
      </c>
      <c r="E84" s="45">
        <f>E85+E88+E93</f>
        <v>5042991.99</v>
      </c>
      <c r="F84" s="45">
        <f>F85+F88+F93</f>
        <v>4620761.03</v>
      </c>
      <c r="G84" s="41">
        <f t="shared" si="5"/>
        <v>91.62737198795352</v>
      </c>
    </row>
    <row r="85" spans="1:7" ht="47.25" customHeight="1" outlineLevel="2">
      <c r="A85" s="12" t="s">
        <v>113</v>
      </c>
      <c r="B85" s="13" t="s">
        <v>73</v>
      </c>
      <c r="C85" s="13" t="s">
        <v>59</v>
      </c>
      <c r="D85" s="13" t="s">
        <v>55</v>
      </c>
      <c r="E85" s="45">
        <f>E86</f>
        <v>1678002</v>
      </c>
      <c r="F85" s="45">
        <f>F86</f>
        <v>1666872.35</v>
      </c>
      <c r="G85" s="41">
        <f t="shared" si="5"/>
        <v>99.33673201819784</v>
      </c>
    </row>
    <row r="86" spans="1:7" ht="15.75" outlineLevel="3">
      <c r="A86" s="12" t="s">
        <v>114</v>
      </c>
      <c r="B86" s="13" t="s">
        <v>73</v>
      </c>
      <c r="C86" s="13" t="s">
        <v>60</v>
      </c>
      <c r="D86" s="13" t="s">
        <v>55</v>
      </c>
      <c r="E86" s="45">
        <f>E87</f>
        <v>1678002</v>
      </c>
      <c r="F86" s="45">
        <f>F87</f>
        <v>1666872.35</v>
      </c>
      <c r="G86" s="41">
        <f t="shared" si="5"/>
        <v>99.33673201819784</v>
      </c>
    </row>
    <row r="87" spans="1:7" ht="16.5" customHeight="1" outlineLevel="5">
      <c r="A87" s="12" t="s">
        <v>23</v>
      </c>
      <c r="B87" s="13" t="s">
        <v>73</v>
      </c>
      <c r="C87" s="13" t="s">
        <v>60</v>
      </c>
      <c r="D87" s="13" t="s">
        <v>22</v>
      </c>
      <c r="E87" s="45">
        <v>1678002</v>
      </c>
      <c r="F87" s="45">
        <v>1666872.35</v>
      </c>
      <c r="G87" s="41">
        <f t="shared" si="5"/>
        <v>99.33673201819784</v>
      </c>
    </row>
    <row r="88" spans="1:7" ht="45.75" customHeight="1" outlineLevel="5">
      <c r="A88" s="12" t="s">
        <v>160</v>
      </c>
      <c r="B88" s="13" t="s">
        <v>73</v>
      </c>
      <c r="C88" s="13" t="s">
        <v>159</v>
      </c>
      <c r="D88" s="13" t="s">
        <v>55</v>
      </c>
      <c r="E88" s="45">
        <f>E89</f>
        <v>3094989.99</v>
      </c>
      <c r="F88" s="45">
        <f>F89</f>
        <v>2683888.68</v>
      </c>
      <c r="G88" s="41">
        <f t="shared" si="5"/>
        <v>86.71720065886223</v>
      </c>
    </row>
    <row r="89" spans="1:7" ht="47.25" outlineLevel="5">
      <c r="A89" s="12" t="s">
        <v>158</v>
      </c>
      <c r="B89" s="13" t="s">
        <v>73</v>
      </c>
      <c r="C89" s="13" t="s">
        <v>157</v>
      </c>
      <c r="D89" s="13" t="s">
        <v>55</v>
      </c>
      <c r="E89" s="45">
        <f>E91+E90+E92</f>
        <v>3094989.99</v>
      </c>
      <c r="F89" s="45">
        <f>F91+F90+F92</f>
        <v>2683888.68</v>
      </c>
      <c r="G89" s="41">
        <f t="shared" si="5"/>
        <v>86.71720065886223</v>
      </c>
    </row>
    <row r="90" spans="1:7" ht="16.5" customHeight="1" outlineLevel="5">
      <c r="A90" s="12" t="s">
        <v>191</v>
      </c>
      <c r="B90" s="13" t="s">
        <v>73</v>
      </c>
      <c r="C90" s="13" t="s">
        <v>157</v>
      </c>
      <c r="D90" s="13" t="s">
        <v>66</v>
      </c>
      <c r="E90" s="45">
        <v>541291</v>
      </c>
      <c r="F90" s="45">
        <v>541290.62</v>
      </c>
      <c r="G90" s="41">
        <f t="shared" si="5"/>
        <v>99.9999297974657</v>
      </c>
    </row>
    <row r="91" spans="1:7" ht="16.5" customHeight="1" outlineLevel="5">
      <c r="A91" s="12" t="s">
        <v>23</v>
      </c>
      <c r="B91" s="13" t="s">
        <v>73</v>
      </c>
      <c r="C91" s="13" t="s">
        <v>157</v>
      </c>
      <c r="D91" s="13" t="s">
        <v>22</v>
      </c>
      <c r="E91" s="45">
        <v>2203397.99</v>
      </c>
      <c r="F91" s="45">
        <v>1792297.06</v>
      </c>
      <c r="G91" s="41">
        <f t="shared" si="5"/>
        <v>81.34241149961292</v>
      </c>
    </row>
    <row r="92" spans="1:7" ht="16.5" customHeight="1" outlineLevel="5">
      <c r="A92" s="12" t="s">
        <v>198</v>
      </c>
      <c r="B92" s="13" t="s">
        <v>73</v>
      </c>
      <c r="C92" s="13" t="s">
        <v>157</v>
      </c>
      <c r="D92" s="13" t="s">
        <v>199</v>
      </c>
      <c r="E92" s="45">
        <v>350301</v>
      </c>
      <c r="F92" s="45">
        <v>350301</v>
      </c>
      <c r="G92" s="41">
        <f t="shared" si="5"/>
        <v>100</v>
      </c>
    </row>
    <row r="93" spans="1:7" ht="18" customHeight="1" outlineLevel="5">
      <c r="A93" s="12" t="s">
        <v>133</v>
      </c>
      <c r="B93" s="13" t="s">
        <v>73</v>
      </c>
      <c r="C93" s="13" t="s">
        <v>134</v>
      </c>
      <c r="D93" s="13" t="s">
        <v>55</v>
      </c>
      <c r="E93" s="45">
        <f>E94</f>
        <v>270000</v>
      </c>
      <c r="F93" s="45">
        <f>F94</f>
        <v>270000</v>
      </c>
      <c r="G93" s="41">
        <f t="shared" si="5"/>
        <v>100</v>
      </c>
    </row>
    <row r="94" spans="1:7" ht="92.25" customHeight="1" outlineLevel="5">
      <c r="A94" s="12" t="s">
        <v>343</v>
      </c>
      <c r="B94" s="13" t="s">
        <v>73</v>
      </c>
      <c r="C94" s="13" t="s">
        <v>317</v>
      </c>
      <c r="D94" s="13" t="s">
        <v>55</v>
      </c>
      <c r="E94" s="45">
        <f>E95</f>
        <v>270000</v>
      </c>
      <c r="F94" s="45">
        <f>F95</f>
        <v>270000</v>
      </c>
      <c r="G94" s="41">
        <f t="shared" si="5"/>
        <v>100</v>
      </c>
    </row>
    <row r="95" spans="1:7" ht="16.5" customHeight="1" outlineLevel="5">
      <c r="A95" s="12" t="s">
        <v>23</v>
      </c>
      <c r="B95" s="13" t="s">
        <v>73</v>
      </c>
      <c r="C95" s="13" t="s">
        <v>317</v>
      </c>
      <c r="D95" s="13" t="s">
        <v>22</v>
      </c>
      <c r="E95" s="45">
        <v>270000</v>
      </c>
      <c r="F95" s="45">
        <v>270000</v>
      </c>
      <c r="G95" s="41">
        <f t="shared" si="5"/>
        <v>100</v>
      </c>
    </row>
    <row r="96" spans="1:7" s="4" customFormat="1" ht="15.75">
      <c r="A96" s="10" t="s">
        <v>125</v>
      </c>
      <c r="B96" s="11" t="s">
        <v>74</v>
      </c>
      <c r="C96" s="11" t="s">
        <v>57</v>
      </c>
      <c r="D96" s="11" t="s">
        <v>55</v>
      </c>
      <c r="E96" s="44">
        <f>E97+E102+E109</f>
        <v>13357217.489999998</v>
      </c>
      <c r="F96" s="44">
        <f>F97+F102+F109</f>
        <v>11624215.71</v>
      </c>
      <c r="G96" s="48">
        <f t="shared" si="5"/>
        <v>87.02572761656816</v>
      </c>
    </row>
    <row r="97" spans="1:7" ht="15.75" outlineLevel="1">
      <c r="A97" s="12" t="s">
        <v>127</v>
      </c>
      <c r="B97" s="13" t="s">
        <v>76</v>
      </c>
      <c r="C97" s="13" t="s">
        <v>57</v>
      </c>
      <c r="D97" s="13" t="s">
        <v>55</v>
      </c>
      <c r="E97" s="45">
        <f>E98</f>
        <v>783546</v>
      </c>
      <c r="F97" s="45">
        <f>F98</f>
        <v>779558.13</v>
      </c>
      <c r="G97" s="41">
        <f t="shared" si="5"/>
        <v>99.49104838771432</v>
      </c>
    </row>
    <row r="98" spans="1:7" ht="15.75" outlineLevel="2">
      <c r="A98" s="12" t="s">
        <v>26</v>
      </c>
      <c r="B98" s="13" t="s">
        <v>76</v>
      </c>
      <c r="C98" s="13" t="s">
        <v>27</v>
      </c>
      <c r="D98" s="13" t="s">
        <v>55</v>
      </c>
      <c r="E98" s="45">
        <f>E99</f>
        <v>783546</v>
      </c>
      <c r="F98" s="45">
        <f>F99</f>
        <v>779558.13</v>
      </c>
      <c r="G98" s="41">
        <f t="shared" si="5"/>
        <v>99.49104838771432</v>
      </c>
    </row>
    <row r="99" spans="1:7" ht="31.5" outlineLevel="3">
      <c r="A99" s="12" t="s">
        <v>28</v>
      </c>
      <c r="B99" s="13" t="s">
        <v>76</v>
      </c>
      <c r="C99" s="13" t="s">
        <v>29</v>
      </c>
      <c r="D99" s="13" t="s">
        <v>55</v>
      </c>
      <c r="E99" s="45">
        <f>E100+E101</f>
        <v>783546</v>
      </c>
      <c r="F99" s="45">
        <f>F100+F101</f>
        <v>779558.13</v>
      </c>
      <c r="G99" s="41">
        <f t="shared" si="5"/>
        <v>99.49104838771432</v>
      </c>
    </row>
    <row r="100" spans="1:7" ht="15.75" outlineLevel="5">
      <c r="A100" s="12" t="s">
        <v>126</v>
      </c>
      <c r="B100" s="13" t="s">
        <v>76</v>
      </c>
      <c r="C100" s="13" t="s">
        <v>29</v>
      </c>
      <c r="D100" s="13" t="s">
        <v>75</v>
      </c>
      <c r="E100" s="45">
        <v>774746</v>
      </c>
      <c r="F100" s="45">
        <v>774746</v>
      </c>
      <c r="G100" s="41">
        <f t="shared" si="5"/>
        <v>100</v>
      </c>
    </row>
    <row r="101" spans="1:7" ht="14.25" customHeight="1" outlineLevel="5">
      <c r="A101" s="12" t="s">
        <v>23</v>
      </c>
      <c r="B101" s="13" t="s">
        <v>76</v>
      </c>
      <c r="C101" s="13" t="s">
        <v>29</v>
      </c>
      <c r="D101" s="13" t="s">
        <v>22</v>
      </c>
      <c r="E101" s="45">
        <v>8800</v>
      </c>
      <c r="F101" s="45">
        <v>4812.13</v>
      </c>
      <c r="G101" s="41">
        <f t="shared" si="5"/>
        <v>54.68329545454546</v>
      </c>
    </row>
    <row r="102" spans="1:7" ht="15.75" outlineLevel="5">
      <c r="A102" s="12" t="s">
        <v>233</v>
      </c>
      <c r="B102" s="13" t="s">
        <v>234</v>
      </c>
      <c r="C102" s="13" t="s">
        <v>57</v>
      </c>
      <c r="D102" s="13" t="s">
        <v>55</v>
      </c>
      <c r="E102" s="46">
        <f>E103+E106</f>
        <v>1614337.29</v>
      </c>
      <c r="F102" s="46">
        <f>F103+F106</f>
        <v>1614337.29</v>
      </c>
      <c r="G102" s="41">
        <f t="shared" si="5"/>
        <v>100</v>
      </c>
    </row>
    <row r="103" spans="1:7" ht="15.75" outlineLevel="5">
      <c r="A103" s="12" t="s">
        <v>253</v>
      </c>
      <c r="B103" s="13" t="s">
        <v>234</v>
      </c>
      <c r="C103" s="13" t="s">
        <v>254</v>
      </c>
      <c r="D103" s="13" t="s">
        <v>55</v>
      </c>
      <c r="E103" s="46">
        <f>E104</f>
        <v>582000</v>
      </c>
      <c r="F103" s="46">
        <f>F104</f>
        <v>582000</v>
      </c>
      <c r="G103" s="41">
        <f t="shared" si="5"/>
        <v>100</v>
      </c>
    </row>
    <row r="104" spans="1:7" ht="31.5" outlineLevel="5">
      <c r="A104" s="12" t="s">
        <v>255</v>
      </c>
      <c r="B104" s="13" t="s">
        <v>234</v>
      </c>
      <c r="C104" s="13" t="s">
        <v>256</v>
      </c>
      <c r="D104" s="13" t="s">
        <v>55</v>
      </c>
      <c r="E104" s="46">
        <f>E105</f>
        <v>582000</v>
      </c>
      <c r="F104" s="46">
        <f>F105</f>
        <v>582000</v>
      </c>
      <c r="G104" s="41">
        <f t="shared" si="5"/>
        <v>100</v>
      </c>
    </row>
    <row r="105" spans="1:7" ht="18.75" customHeight="1" outlineLevel="5">
      <c r="A105" s="12" t="s">
        <v>23</v>
      </c>
      <c r="B105" s="13" t="s">
        <v>234</v>
      </c>
      <c r="C105" s="13" t="s">
        <v>256</v>
      </c>
      <c r="D105" s="13" t="s">
        <v>22</v>
      </c>
      <c r="E105" s="46">
        <v>582000</v>
      </c>
      <c r="F105" s="46">
        <v>582000</v>
      </c>
      <c r="G105" s="41">
        <f t="shared" si="5"/>
        <v>100</v>
      </c>
    </row>
    <row r="106" spans="1:7" ht="18" customHeight="1" outlineLevel="5">
      <c r="A106" s="12" t="s">
        <v>133</v>
      </c>
      <c r="B106" s="13" t="s">
        <v>234</v>
      </c>
      <c r="C106" s="13" t="s">
        <v>134</v>
      </c>
      <c r="D106" s="13" t="s">
        <v>55</v>
      </c>
      <c r="E106" s="46">
        <f>E107</f>
        <v>1032337.29</v>
      </c>
      <c r="F106" s="46">
        <f>F107</f>
        <v>1032337.29</v>
      </c>
      <c r="G106" s="41">
        <f t="shared" si="5"/>
        <v>100</v>
      </c>
    </row>
    <row r="107" spans="1:7" ht="141.75" outlineLevel="5">
      <c r="A107" s="12" t="s">
        <v>332</v>
      </c>
      <c r="B107" s="13" t="s">
        <v>234</v>
      </c>
      <c r="C107" s="13" t="s">
        <v>235</v>
      </c>
      <c r="D107" s="13" t="s">
        <v>55</v>
      </c>
      <c r="E107" s="46">
        <f>E108</f>
        <v>1032337.29</v>
      </c>
      <c r="F107" s="46">
        <f>F108</f>
        <v>1032337.29</v>
      </c>
      <c r="G107" s="41">
        <f t="shared" si="5"/>
        <v>100</v>
      </c>
    </row>
    <row r="108" spans="1:7" ht="15.75" outlineLevel="5">
      <c r="A108" s="18" t="s">
        <v>237</v>
      </c>
      <c r="B108" s="13" t="s">
        <v>234</v>
      </c>
      <c r="C108" s="13" t="s">
        <v>235</v>
      </c>
      <c r="D108" s="13" t="s">
        <v>239</v>
      </c>
      <c r="E108" s="46">
        <v>1032337.29</v>
      </c>
      <c r="F108" s="46">
        <v>1032337.29</v>
      </c>
      <c r="G108" s="41">
        <f t="shared" si="5"/>
        <v>100</v>
      </c>
    </row>
    <row r="109" spans="1:7" ht="15.75" outlineLevel="5">
      <c r="A109" s="12" t="s">
        <v>168</v>
      </c>
      <c r="B109" s="13" t="s">
        <v>169</v>
      </c>
      <c r="C109" s="13" t="s">
        <v>57</v>
      </c>
      <c r="D109" s="13" t="s">
        <v>55</v>
      </c>
      <c r="E109" s="45">
        <f>E110+E113+E116+E120</f>
        <v>10959334.2</v>
      </c>
      <c r="F109" s="45">
        <f>F110+F113+F116+F120</f>
        <v>9230320.290000001</v>
      </c>
      <c r="G109" s="41">
        <f t="shared" si="5"/>
        <v>84.22336723703528</v>
      </c>
    </row>
    <row r="110" spans="1:7" ht="31.5" outlineLevel="5">
      <c r="A110" s="12" t="s">
        <v>170</v>
      </c>
      <c r="B110" s="13" t="s">
        <v>169</v>
      </c>
      <c r="C110" s="13" t="s">
        <v>171</v>
      </c>
      <c r="D110" s="13" t="s">
        <v>55</v>
      </c>
      <c r="E110" s="45">
        <f>E111</f>
        <v>801483.04</v>
      </c>
      <c r="F110" s="45">
        <f>F111</f>
        <v>785733.81</v>
      </c>
      <c r="G110" s="41">
        <f t="shared" si="5"/>
        <v>98.03498898741513</v>
      </c>
    </row>
    <row r="111" spans="1:7" ht="19.5" customHeight="1" outlineLevel="5">
      <c r="A111" s="12" t="s">
        <v>172</v>
      </c>
      <c r="B111" s="13" t="s">
        <v>169</v>
      </c>
      <c r="C111" s="13" t="s">
        <v>173</v>
      </c>
      <c r="D111" s="13" t="s">
        <v>55</v>
      </c>
      <c r="E111" s="45">
        <f>E112</f>
        <v>801483.04</v>
      </c>
      <c r="F111" s="45">
        <f>F112</f>
        <v>785733.81</v>
      </c>
      <c r="G111" s="41">
        <f t="shared" si="5"/>
        <v>98.03498898741513</v>
      </c>
    </row>
    <row r="112" spans="1:7" ht="20.25" customHeight="1" outlineLevel="5">
      <c r="A112" s="12" t="s">
        <v>23</v>
      </c>
      <c r="B112" s="13" t="s">
        <v>169</v>
      </c>
      <c r="C112" s="13" t="s">
        <v>173</v>
      </c>
      <c r="D112" s="13" t="s">
        <v>22</v>
      </c>
      <c r="E112" s="45">
        <v>801483.04</v>
      </c>
      <c r="F112" s="45">
        <v>785733.81</v>
      </c>
      <c r="G112" s="41">
        <f t="shared" si="5"/>
        <v>98.03498898741513</v>
      </c>
    </row>
    <row r="113" spans="1:7" ht="20.25" customHeight="1" outlineLevel="5">
      <c r="A113" s="24" t="s">
        <v>349</v>
      </c>
      <c r="B113" s="25" t="s">
        <v>169</v>
      </c>
      <c r="C113" s="25" t="s">
        <v>350</v>
      </c>
      <c r="D113" s="25" t="s">
        <v>55</v>
      </c>
      <c r="E113" s="46">
        <f>E114</f>
        <v>2600000</v>
      </c>
      <c r="F113" s="46">
        <f>F114</f>
        <v>2600000</v>
      </c>
      <c r="G113" s="41">
        <f t="shared" si="5"/>
        <v>100</v>
      </c>
    </row>
    <row r="114" spans="1:7" ht="54" customHeight="1" outlineLevel="5">
      <c r="A114" s="24" t="s">
        <v>351</v>
      </c>
      <c r="B114" s="25" t="s">
        <v>169</v>
      </c>
      <c r="C114" s="25" t="s">
        <v>352</v>
      </c>
      <c r="D114" s="25" t="s">
        <v>55</v>
      </c>
      <c r="E114" s="46">
        <f>E115</f>
        <v>2600000</v>
      </c>
      <c r="F114" s="46">
        <f>F115</f>
        <v>2600000</v>
      </c>
      <c r="G114" s="41">
        <f t="shared" si="5"/>
        <v>100</v>
      </c>
    </row>
    <row r="115" spans="1:7" ht="20.25" customHeight="1" outlineLevel="5">
      <c r="A115" s="24" t="s">
        <v>126</v>
      </c>
      <c r="B115" s="25" t="s">
        <v>169</v>
      </c>
      <c r="C115" s="25" t="s">
        <v>352</v>
      </c>
      <c r="D115" s="25" t="s">
        <v>75</v>
      </c>
      <c r="E115" s="46">
        <v>2600000</v>
      </c>
      <c r="F115" s="46">
        <v>2600000</v>
      </c>
      <c r="G115" s="41">
        <f t="shared" si="5"/>
        <v>100</v>
      </c>
    </row>
    <row r="116" spans="1:7" ht="20.25" customHeight="1" outlineLevel="5">
      <c r="A116" s="17" t="s">
        <v>265</v>
      </c>
      <c r="B116" s="19" t="s">
        <v>169</v>
      </c>
      <c r="C116" s="19" t="s">
        <v>268</v>
      </c>
      <c r="D116" s="19" t="s">
        <v>55</v>
      </c>
      <c r="E116" s="46">
        <f aca="true" t="shared" si="6" ref="E116:F118">E117</f>
        <v>650000</v>
      </c>
      <c r="F116" s="46">
        <f t="shared" si="6"/>
        <v>650000</v>
      </c>
      <c r="G116" s="41">
        <f t="shared" si="5"/>
        <v>100</v>
      </c>
    </row>
    <row r="117" spans="1:7" ht="49.5" customHeight="1" outlineLevel="5">
      <c r="A117" s="17" t="s">
        <v>266</v>
      </c>
      <c r="B117" s="19" t="s">
        <v>169</v>
      </c>
      <c r="C117" s="19" t="s">
        <v>269</v>
      </c>
      <c r="D117" s="19" t="s">
        <v>55</v>
      </c>
      <c r="E117" s="46">
        <f t="shared" si="6"/>
        <v>650000</v>
      </c>
      <c r="F117" s="46">
        <f t="shared" si="6"/>
        <v>650000</v>
      </c>
      <c r="G117" s="41">
        <f t="shared" si="5"/>
        <v>100</v>
      </c>
    </row>
    <row r="118" spans="1:7" ht="36" customHeight="1" outlineLevel="5">
      <c r="A118" s="17" t="s">
        <v>267</v>
      </c>
      <c r="B118" s="19" t="s">
        <v>169</v>
      </c>
      <c r="C118" s="19" t="s">
        <v>270</v>
      </c>
      <c r="D118" s="19" t="s">
        <v>55</v>
      </c>
      <c r="E118" s="46">
        <f t="shared" si="6"/>
        <v>650000</v>
      </c>
      <c r="F118" s="46">
        <f t="shared" si="6"/>
        <v>650000</v>
      </c>
      <c r="G118" s="41">
        <f t="shared" si="5"/>
        <v>100</v>
      </c>
    </row>
    <row r="119" spans="1:7" ht="20.25" customHeight="1" outlineLevel="5">
      <c r="A119" s="17" t="s">
        <v>126</v>
      </c>
      <c r="B119" s="19" t="s">
        <v>169</v>
      </c>
      <c r="C119" s="19" t="s">
        <v>270</v>
      </c>
      <c r="D119" s="19" t="s">
        <v>75</v>
      </c>
      <c r="E119" s="46">
        <v>650000</v>
      </c>
      <c r="F119" s="46">
        <v>650000</v>
      </c>
      <c r="G119" s="41">
        <f t="shared" si="5"/>
        <v>100</v>
      </c>
    </row>
    <row r="120" spans="1:7" ht="17.25" customHeight="1" outlineLevel="5">
      <c r="A120" s="12" t="s">
        <v>133</v>
      </c>
      <c r="B120" s="13" t="s">
        <v>169</v>
      </c>
      <c r="C120" s="13" t="s">
        <v>134</v>
      </c>
      <c r="D120" s="13" t="s">
        <v>55</v>
      </c>
      <c r="E120" s="45">
        <f>E121+E123+E125+E127+E129+E132</f>
        <v>6907851.16</v>
      </c>
      <c r="F120" s="45">
        <f>F121+F123+F125+F127+F129+F132</f>
        <v>5194586.48</v>
      </c>
      <c r="G120" s="41">
        <f t="shared" si="5"/>
        <v>75.19829770043859</v>
      </c>
    </row>
    <row r="121" spans="1:7" ht="52.5" customHeight="1" outlineLevel="5">
      <c r="A121" s="12" t="s">
        <v>329</v>
      </c>
      <c r="B121" s="13" t="s">
        <v>169</v>
      </c>
      <c r="C121" s="13" t="s">
        <v>189</v>
      </c>
      <c r="D121" s="13" t="s">
        <v>55</v>
      </c>
      <c r="E121" s="45">
        <f>E122</f>
        <v>1297500</v>
      </c>
      <c r="F121" s="45">
        <f>F122</f>
        <v>1297500</v>
      </c>
      <c r="G121" s="41">
        <f t="shared" si="5"/>
        <v>100</v>
      </c>
    </row>
    <row r="122" spans="1:7" ht="20.25" customHeight="1" outlineLevel="5">
      <c r="A122" s="12" t="s">
        <v>23</v>
      </c>
      <c r="B122" s="13" t="s">
        <v>169</v>
      </c>
      <c r="C122" s="13" t="s">
        <v>189</v>
      </c>
      <c r="D122" s="13" t="s">
        <v>22</v>
      </c>
      <c r="E122" s="45">
        <v>1297500</v>
      </c>
      <c r="F122" s="45">
        <v>1297500</v>
      </c>
      <c r="G122" s="41">
        <f t="shared" si="5"/>
        <v>100</v>
      </c>
    </row>
    <row r="123" spans="1:7" ht="111.75" customHeight="1" outlineLevel="5">
      <c r="A123" s="12" t="s">
        <v>332</v>
      </c>
      <c r="B123" s="13" t="s">
        <v>169</v>
      </c>
      <c r="C123" s="13" t="s">
        <v>235</v>
      </c>
      <c r="D123" s="13" t="s">
        <v>55</v>
      </c>
      <c r="E123" s="45">
        <f>E124</f>
        <v>162263.16</v>
      </c>
      <c r="F123" s="45">
        <f>F124</f>
        <v>162263.16</v>
      </c>
      <c r="G123" s="41">
        <f t="shared" si="5"/>
        <v>100</v>
      </c>
    </row>
    <row r="124" spans="1:7" ht="20.25" customHeight="1" outlineLevel="5">
      <c r="A124" s="12" t="s">
        <v>23</v>
      </c>
      <c r="B124" s="13" t="s">
        <v>169</v>
      </c>
      <c r="C124" s="13" t="s">
        <v>235</v>
      </c>
      <c r="D124" s="13" t="s">
        <v>22</v>
      </c>
      <c r="E124" s="45">
        <v>162263.16</v>
      </c>
      <c r="F124" s="45">
        <v>162263.16</v>
      </c>
      <c r="G124" s="41">
        <f t="shared" si="5"/>
        <v>100</v>
      </c>
    </row>
    <row r="125" spans="1:7" ht="81.75" customHeight="1" outlineLevel="5">
      <c r="A125" s="12" t="s">
        <v>334</v>
      </c>
      <c r="B125" s="13" t="s">
        <v>169</v>
      </c>
      <c r="C125" s="13" t="s">
        <v>238</v>
      </c>
      <c r="D125" s="13" t="s">
        <v>55</v>
      </c>
      <c r="E125" s="45">
        <f>E126</f>
        <v>2439171</v>
      </c>
      <c r="F125" s="45">
        <f>F126</f>
        <v>730500</v>
      </c>
      <c r="G125" s="41">
        <f t="shared" si="5"/>
        <v>29.948699783656004</v>
      </c>
    </row>
    <row r="126" spans="1:7" ht="20.25" customHeight="1" outlineLevel="5">
      <c r="A126" s="18" t="s">
        <v>237</v>
      </c>
      <c r="B126" s="13" t="s">
        <v>169</v>
      </c>
      <c r="C126" s="13" t="s">
        <v>238</v>
      </c>
      <c r="D126" s="13" t="s">
        <v>239</v>
      </c>
      <c r="E126" s="45">
        <v>2439171</v>
      </c>
      <c r="F126" s="45">
        <v>730500</v>
      </c>
      <c r="G126" s="41">
        <f t="shared" si="5"/>
        <v>29.948699783656004</v>
      </c>
    </row>
    <row r="127" spans="1:7" ht="47.25" outlineLevel="5">
      <c r="A127" s="12" t="s">
        <v>340</v>
      </c>
      <c r="B127" s="13" t="s">
        <v>169</v>
      </c>
      <c r="C127" s="13" t="s">
        <v>221</v>
      </c>
      <c r="D127" s="13" t="s">
        <v>55</v>
      </c>
      <c r="E127" s="45">
        <f>E128</f>
        <v>300000</v>
      </c>
      <c r="F127" s="45">
        <f>F128</f>
        <v>299915</v>
      </c>
      <c r="G127" s="41">
        <f t="shared" si="5"/>
        <v>99.97166666666666</v>
      </c>
    </row>
    <row r="128" spans="1:7" ht="20.25" customHeight="1" outlineLevel="5">
      <c r="A128" s="12" t="s">
        <v>23</v>
      </c>
      <c r="B128" s="13" t="s">
        <v>169</v>
      </c>
      <c r="C128" s="13" t="s">
        <v>221</v>
      </c>
      <c r="D128" s="13" t="s">
        <v>22</v>
      </c>
      <c r="E128" s="45">
        <v>300000</v>
      </c>
      <c r="F128" s="45">
        <v>299915</v>
      </c>
      <c r="G128" s="41">
        <f t="shared" si="5"/>
        <v>99.97166666666666</v>
      </c>
    </row>
    <row r="129" spans="1:7" ht="78.75" outlineLevel="5">
      <c r="A129" s="12" t="s">
        <v>344</v>
      </c>
      <c r="B129" s="13" t="s">
        <v>169</v>
      </c>
      <c r="C129" s="13" t="s">
        <v>240</v>
      </c>
      <c r="D129" s="13" t="s">
        <v>55</v>
      </c>
      <c r="E129" s="45">
        <f>E130+E131</f>
        <v>2263917</v>
      </c>
      <c r="F129" s="45">
        <f>F130+F131</f>
        <v>2259408.32</v>
      </c>
      <c r="G129" s="41">
        <f t="shared" si="5"/>
        <v>99.80084605575203</v>
      </c>
    </row>
    <row r="130" spans="1:7" ht="20.25" customHeight="1" outlineLevel="5">
      <c r="A130" s="12" t="s">
        <v>23</v>
      </c>
      <c r="B130" s="13" t="s">
        <v>169</v>
      </c>
      <c r="C130" s="13" t="s">
        <v>240</v>
      </c>
      <c r="D130" s="13" t="s">
        <v>22</v>
      </c>
      <c r="E130" s="45">
        <v>46000</v>
      </c>
      <c r="F130" s="45">
        <v>46000</v>
      </c>
      <c r="G130" s="41">
        <f t="shared" si="5"/>
        <v>100</v>
      </c>
    </row>
    <row r="131" spans="1:7" ht="20.25" customHeight="1" outlineLevel="5">
      <c r="A131" s="18" t="s">
        <v>237</v>
      </c>
      <c r="B131" s="13" t="s">
        <v>169</v>
      </c>
      <c r="C131" s="13" t="s">
        <v>240</v>
      </c>
      <c r="D131" s="13" t="s">
        <v>239</v>
      </c>
      <c r="E131" s="45">
        <v>2217917</v>
      </c>
      <c r="F131" s="45">
        <v>2213408.32</v>
      </c>
      <c r="G131" s="41">
        <f t="shared" si="5"/>
        <v>99.79671556690354</v>
      </c>
    </row>
    <row r="132" spans="1:7" ht="69" customHeight="1" outlineLevel="5">
      <c r="A132" s="17" t="s">
        <v>347</v>
      </c>
      <c r="B132" s="13" t="s">
        <v>169</v>
      </c>
      <c r="C132" s="13" t="s">
        <v>293</v>
      </c>
      <c r="D132" s="13" t="s">
        <v>55</v>
      </c>
      <c r="E132" s="45">
        <f>E133</f>
        <v>445000</v>
      </c>
      <c r="F132" s="45">
        <f>F133</f>
        <v>445000</v>
      </c>
      <c r="G132" s="41">
        <f t="shared" si="5"/>
        <v>100</v>
      </c>
    </row>
    <row r="133" spans="1:7" ht="20.25" customHeight="1" outlineLevel="5">
      <c r="A133" s="12" t="s">
        <v>23</v>
      </c>
      <c r="B133" s="13" t="s">
        <v>169</v>
      </c>
      <c r="C133" s="13" t="s">
        <v>293</v>
      </c>
      <c r="D133" s="13" t="s">
        <v>22</v>
      </c>
      <c r="E133" s="45">
        <v>445000</v>
      </c>
      <c r="F133" s="45">
        <v>445000</v>
      </c>
      <c r="G133" s="41">
        <f t="shared" si="5"/>
        <v>100</v>
      </c>
    </row>
    <row r="134" spans="1:7" s="4" customFormat="1" ht="15.75">
      <c r="A134" s="10" t="s">
        <v>0</v>
      </c>
      <c r="B134" s="11" t="s">
        <v>89</v>
      </c>
      <c r="C134" s="11" t="s">
        <v>57</v>
      </c>
      <c r="D134" s="11" t="s">
        <v>55</v>
      </c>
      <c r="E134" s="44">
        <f>E139+E144+E151+E135</f>
        <v>24323698</v>
      </c>
      <c r="F134" s="44">
        <f>F139+F144+F151+F135</f>
        <v>23302370.060000002</v>
      </c>
      <c r="G134" s="48">
        <f t="shared" si="5"/>
        <v>95.80109924074868</v>
      </c>
    </row>
    <row r="135" spans="1:7" s="4" customFormat="1" ht="15.75">
      <c r="A135" s="12" t="s">
        <v>257</v>
      </c>
      <c r="B135" s="13" t="s">
        <v>258</v>
      </c>
      <c r="C135" s="13" t="s">
        <v>57</v>
      </c>
      <c r="D135" s="13" t="s">
        <v>55</v>
      </c>
      <c r="E135" s="45">
        <f aca="true" t="shared" si="7" ref="E135:F137">E136</f>
        <v>3132654</v>
      </c>
      <c r="F135" s="45">
        <f t="shared" si="7"/>
        <v>2829909.78</v>
      </c>
      <c r="G135" s="41">
        <f t="shared" si="5"/>
        <v>90.33585515668183</v>
      </c>
    </row>
    <row r="136" spans="1:7" s="4" customFormat="1" ht="15.75">
      <c r="A136" s="12" t="s">
        <v>133</v>
      </c>
      <c r="B136" s="13" t="s">
        <v>258</v>
      </c>
      <c r="C136" s="13" t="s">
        <v>134</v>
      </c>
      <c r="D136" s="13" t="s">
        <v>55</v>
      </c>
      <c r="E136" s="45">
        <f t="shared" si="7"/>
        <v>3132654</v>
      </c>
      <c r="F136" s="45">
        <f t="shared" si="7"/>
        <v>2829909.78</v>
      </c>
      <c r="G136" s="41">
        <f t="shared" si="5"/>
        <v>90.33585515668183</v>
      </c>
    </row>
    <row r="137" spans="1:7" s="4" customFormat="1" ht="141.75">
      <c r="A137" s="12" t="s">
        <v>332</v>
      </c>
      <c r="B137" s="13" t="s">
        <v>258</v>
      </c>
      <c r="C137" s="13" t="s">
        <v>235</v>
      </c>
      <c r="D137" s="13" t="s">
        <v>55</v>
      </c>
      <c r="E137" s="45">
        <f t="shared" si="7"/>
        <v>3132654</v>
      </c>
      <c r="F137" s="45">
        <f t="shared" si="7"/>
        <v>2829909.78</v>
      </c>
      <c r="G137" s="41">
        <f t="shared" si="5"/>
        <v>90.33585515668183</v>
      </c>
    </row>
    <row r="138" spans="1:7" s="4" customFormat="1" ht="15.75">
      <c r="A138" s="18" t="s">
        <v>237</v>
      </c>
      <c r="B138" s="13" t="s">
        <v>258</v>
      </c>
      <c r="C138" s="13" t="s">
        <v>235</v>
      </c>
      <c r="D138" s="13" t="s">
        <v>239</v>
      </c>
      <c r="E138" s="45">
        <v>3132654</v>
      </c>
      <c r="F138" s="45">
        <v>2829909.78</v>
      </c>
      <c r="G138" s="41">
        <f t="shared" si="5"/>
        <v>90.33585515668183</v>
      </c>
    </row>
    <row r="139" spans="1:7" s="4" customFormat="1" ht="15.75">
      <c r="A139" s="12" t="s">
        <v>228</v>
      </c>
      <c r="B139" s="13" t="s">
        <v>227</v>
      </c>
      <c r="C139" s="13" t="s">
        <v>57</v>
      </c>
      <c r="D139" s="13" t="s">
        <v>55</v>
      </c>
      <c r="E139" s="45">
        <f>E140</f>
        <v>6536816</v>
      </c>
      <c r="F139" s="45">
        <f>F140</f>
        <v>5869526.81</v>
      </c>
      <c r="G139" s="41">
        <f t="shared" si="5"/>
        <v>89.7918315277652</v>
      </c>
    </row>
    <row r="140" spans="1:7" s="4" customFormat="1" ht="15.75">
      <c r="A140" s="12" t="s">
        <v>133</v>
      </c>
      <c r="B140" s="13" t="s">
        <v>227</v>
      </c>
      <c r="C140" s="13" t="s">
        <v>134</v>
      </c>
      <c r="D140" s="13" t="s">
        <v>55</v>
      </c>
      <c r="E140" s="45">
        <f>E141</f>
        <v>6536816</v>
      </c>
      <c r="F140" s="45">
        <f>F141</f>
        <v>5869526.81</v>
      </c>
      <c r="G140" s="41">
        <f t="shared" si="5"/>
        <v>89.7918315277652</v>
      </c>
    </row>
    <row r="141" spans="1:7" s="4" customFormat="1" ht="141.75">
      <c r="A141" s="12" t="s">
        <v>332</v>
      </c>
      <c r="B141" s="13" t="s">
        <v>227</v>
      </c>
      <c r="C141" s="13" t="s">
        <v>235</v>
      </c>
      <c r="D141" s="13" t="s">
        <v>55</v>
      </c>
      <c r="E141" s="45">
        <f>E142+E143</f>
        <v>6536816</v>
      </c>
      <c r="F141" s="45">
        <f>F142+F143</f>
        <v>5869526.81</v>
      </c>
      <c r="G141" s="41">
        <f t="shared" si="5"/>
        <v>89.7918315277652</v>
      </c>
    </row>
    <row r="142" spans="1:7" s="4" customFormat="1" ht="18.75" customHeight="1">
      <c r="A142" s="12" t="s">
        <v>23</v>
      </c>
      <c r="B142" s="13" t="s">
        <v>227</v>
      </c>
      <c r="C142" s="13" t="s">
        <v>235</v>
      </c>
      <c r="D142" s="13" t="s">
        <v>22</v>
      </c>
      <c r="E142" s="45">
        <v>657182</v>
      </c>
      <c r="F142" s="45">
        <v>617182</v>
      </c>
      <c r="G142" s="41">
        <f aca="true" t="shared" si="8" ref="G142:G205">F142/E142*100</f>
        <v>93.91340602755402</v>
      </c>
    </row>
    <row r="143" spans="1:7" s="4" customFormat="1" ht="18.75" customHeight="1">
      <c r="A143" s="20" t="s">
        <v>237</v>
      </c>
      <c r="B143" s="13" t="s">
        <v>227</v>
      </c>
      <c r="C143" s="13" t="s">
        <v>235</v>
      </c>
      <c r="D143" s="13" t="s">
        <v>239</v>
      </c>
      <c r="E143" s="45">
        <v>5879634</v>
      </c>
      <c r="F143" s="45">
        <v>5252344.81</v>
      </c>
      <c r="G143" s="41">
        <f t="shared" si="8"/>
        <v>89.33115241526937</v>
      </c>
    </row>
    <row r="144" spans="1:7" s="4" customFormat="1" ht="17.25" customHeight="1">
      <c r="A144" s="12" t="s">
        <v>209</v>
      </c>
      <c r="B144" s="13" t="s">
        <v>210</v>
      </c>
      <c r="C144" s="13" t="s">
        <v>57</v>
      </c>
      <c r="D144" s="13" t="s">
        <v>55</v>
      </c>
      <c r="E144" s="45">
        <f>E148+E145</f>
        <v>10841381</v>
      </c>
      <c r="F144" s="45">
        <f>F148+F145</f>
        <v>10841379.33</v>
      </c>
      <c r="G144" s="41">
        <f t="shared" si="8"/>
        <v>99.99998459605838</v>
      </c>
    </row>
    <row r="145" spans="1:7" s="4" customFormat="1" ht="17.25" customHeight="1">
      <c r="A145" s="12" t="s">
        <v>8</v>
      </c>
      <c r="B145" s="13" t="s">
        <v>210</v>
      </c>
      <c r="C145" s="13" t="s">
        <v>99</v>
      </c>
      <c r="D145" s="13" t="s">
        <v>55</v>
      </c>
      <c r="E145" s="45">
        <f>E146</f>
        <v>305990</v>
      </c>
      <c r="F145" s="45">
        <f>F146</f>
        <v>305990</v>
      </c>
      <c r="G145" s="41">
        <f t="shared" si="8"/>
        <v>100</v>
      </c>
    </row>
    <row r="146" spans="1:7" s="4" customFormat="1" ht="17.25" customHeight="1">
      <c r="A146" s="12" t="s">
        <v>261</v>
      </c>
      <c r="B146" s="13" t="s">
        <v>210</v>
      </c>
      <c r="C146" s="13" t="s">
        <v>262</v>
      </c>
      <c r="D146" s="13" t="s">
        <v>55</v>
      </c>
      <c r="E146" s="45">
        <f>E147</f>
        <v>305990</v>
      </c>
      <c r="F146" s="45">
        <f>F147</f>
        <v>305990</v>
      </c>
      <c r="G146" s="41">
        <f t="shared" si="8"/>
        <v>100</v>
      </c>
    </row>
    <row r="147" spans="1:7" s="4" customFormat="1" ht="17.25" customHeight="1">
      <c r="A147" s="20" t="s">
        <v>237</v>
      </c>
      <c r="B147" s="13" t="s">
        <v>210</v>
      </c>
      <c r="C147" s="13" t="s">
        <v>262</v>
      </c>
      <c r="D147" s="13" t="s">
        <v>239</v>
      </c>
      <c r="E147" s="45">
        <v>305990</v>
      </c>
      <c r="F147" s="45">
        <v>305990</v>
      </c>
      <c r="G147" s="41">
        <f t="shared" si="8"/>
        <v>100</v>
      </c>
    </row>
    <row r="148" spans="1:7" s="4" customFormat="1" ht="17.25" customHeight="1">
      <c r="A148" s="12" t="s">
        <v>133</v>
      </c>
      <c r="B148" s="13" t="s">
        <v>210</v>
      </c>
      <c r="C148" s="13" t="s">
        <v>134</v>
      </c>
      <c r="D148" s="13" t="s">
        <v>55</v>
      </c>
      <c r="E148" s="45">
        <f>E149</f>
        <v>10535391</v>
      </c>
      <c r="F148" s="45">
        <f>F149</f>
        <v>10535389.33</v>
      </c>
      <c r="G148" s="41">
        <f t="shared" si="8"/>
        <v>99.99998414866616</v>
      </c>
    </row>
    <row r="149" spans="1:7" s="4" customFormat="1" ht="81.75" customHeight="1">
      <c r="A149" s="12" t="s">
        <v>331</v>
      </c>
      <c r="B149" s="13" t="s">
        <v>210</v>
      </c>
      <c r="C149" s="13" t="s">
        <v>211</v>
      </c>
      <c r="D149" s="13" t="s">
        <v>55</v>
      </c>
      <c r="E149" s="45">
        <f>E150</f>
        <v>10535391</v>
      </c>
      <c r="F149" s="45">
        <f>F150</f>
        <v>10535389.33</v>
      </c>
      <c r="G149" s="41">
        <f t="shared" si="8"/>
        <v>99.99998414866616</v>
      </c>
    </row>
    <row r="150" spans="1:7" s="4" customFormat="1" ht="17.25" customHeight="1">
      <c r="A150" s="12" t="s">
        <v>208</v>
      </c>
      <c r="B150" s="13" t="s">
        <v>210</v>
      </c>
      <c r="C150" s="13" t="s">
        <v>211</v>
      </c>
      <c r="D150" s="13" t="s">
        <v>207</v>
      </c>
      <c r="E150" s="45">
        <v>10535391</v>
      </c>
      <c r="F150" s="45">
        <v>10535389.33</v>
      </c>
      <c r="G150" s="41">
        <f t="shared" si="8"/>
        <v>99.99998414866616</v>
      </c>
    </row>
    <row r="151" spans="1:7" ht="31.5" outlineLevel="1">
      <c r="A151" s="12" t="s">
        <v>1</v>
      </c>
      <c r="B151" s="13" t="s">
        <v>90</v>
      </c>
      <c r="C151" s="13" t="s">
        <v>57</v>
      </c>
      <c r="D151" s="13" t="s">
        <v>55</v>
      </c>
      <c r="E151" s="45">
        <f>E152+E155</f>
        <v>3812847</v>
      </c>
      <c r="F151" s="45">
        <f>F152+F155</f>
        <v>3761554.14</v>
      </c>
      <c r="G151" s="41">
        <f t="shared" si="8"/>
        <v>98.65473594927884</v>
      </c>
    </row>
    <row r="152" spans="1:7" ht="49.5" customHeight="1" outlineLevel="2">
      <c r="A152" s="12" t="s">
        <v>113</v>
      </c>
      <c r="B152" s="13" t="s">
        <v>90</v>
      </c>
      <c r="C152" s="13" t="s">
        <v>59</v>
      </c>
      <c r="D152" s="13" t="s">
        <v>55</v>
      </c>
      <c r="E152" s="45">
        <f>E153</f>
        <v>3697597</v>
      </c>
      <c r="F152" s="45">
        <f>F153</f>
        <v>3646309.85</v>
      </c>
      <c r="G152" s="41">
        <f t="shared" si="8"/>
        <v>98.61295998455213</v>
      </c>
    </row>
    <row r="153" spans="1:7" ht="15.75" outlineLevel="3">
      <c r="A153" s="12" t="s">
        <v>114</v>
      </c>
      <c r="B153" s="13" t="s">
        <v>90</v>
      </c>
      <c r="C153" s="13" t="s">
        <v>60</v>
      </c>
      <c r="D153" s="13" t="s">
        <v>55</v>
      </c>
      <c r="E153" s="45">
        <f>E154</f>
        <v>3697597</v>
      </c>
      <c r="F153" s="45">
        <f>F154</f>
        <v>3646309.85</v>
      </c>
      <c r="G153" s="41">
        <f t="shared" si="8"/>
        <v>98.61295998455213</v>
      </c>
    </row>
    <row r="154" spans="1:7" ht="17.25" customHeight="1" outlineLevel="5">
      <c r="A154" s="12" t="s">
        <v>23</v>
      </c>
      <c r="B154" s="13" t="s">
        <v>90</v>
      </c>
      <c r="C154" s="13" t="s">
        <v>60</v>
      </c>
      <c r="D154" s="13" t="s">
        <v>22</v>
      </c>
      <c r="E154" s="45">
        <v>3697597</v>
      </c>
      <c r="F154" s="45">
        <v>3646309.85</v>
      </c>
      <c r="G154" s="41">
        <f t="shared" si="8"/>
        <v>98.61295998455213</v>
      </c>
    </row>
    <row r="155" spans="1:7" ht="17.25" customHeight="1" outlineLevel="5">
      <c r="A155" s="12" t="s">
        <v>8</v>
      </c>
      <c r="B155" s="13" t="s">
        <v>90</v>
      </c>
      <c r="C155" s="13" t="s">
        <v>99</v>
      </c>
      <c r="D155" s="13" t="s">
        <v>55</v>
      </c>
      <c r="E155" s="45">
        <f>E156</f>
        <v>115250</v>
      </c>
      <c r="F155" s="45">
        <f>F156</f>
        <v>115244.29000000001</v>
      </c>
      <c r="G155" s="41">
        <f t="shared" si="8"/>
        <v>99.99504555314535</v>
      </c>
    </row>
    <row r="156" spans="1:7" ht="15.75" outlineLevel="5">
      <c r="A156" s="12" t="s">
        <v>86</v>
      </c>
      <c r="B156" s="13" t="s">
        <v>90</v>
      </c>
      <c r="C156" s="13" t="s">
        <v>48</v>
      </c>
      <c r="D156" s="13" t="s">
        <v>55</v>
      </c>
      <c r="E156" s="45">
        <f>E157+E160</f>
        <v>115250</v>
      </c>
      <c r="F156" s="45">
        <f>F157+F160</f>
        <v>115244.29000000001</v>
      </c>
      <c r="G156" s="41">
        <f t="shared" si="8"/>
        <v>99.99504555314535</v>
      </c>
    </row>
    <row r="157" spans="1:7" ht="110.25" outlineLevel="5">
      <c r="A157" s="12" t="s">
        <v>87</v>
      </c>
      <c r="B157" s="13" t="s">
        <v>90</v>
      </c>
      <c r="C157" s="13" t="s">
        <v>49</v>
      </c>
      <c r="D157" s="13" t="s">
        <v>55</v>
      </c>
      <c r="E157" s="45">
        <f>E158</f>
        <v>15250</v>
      </c>
      <c r="F157" s="45">
        <f>F158</f>
        <v>15244.29</v>
      </c>
      <c r="G157" s="41">
        <f t="shared" si="8"/>
        <v>99.9625573770492</v>
      </c>
    </row>
    <row r="158" spans="1:7" ht="66.75" customHeight="1" outlineLevel="5">
      <c r="A158" s="16" t="s">
        <v>218</v>
      </c>
      <c r="B158" s="13" t="s">
        <v>90</v>
      </c>
      <c r="C158" s="13" t="s">
        <v>52</v>
      </c>
      <c r="D158" s="13" t="s">
        <v>55</v>
      </c>
      <c r="E158" s="45">
        <f>E159</f>
        <v>15250</v>
      </c>
      <c r="F158" s="45">
        <f>F159</f>
        <v>15244.29</v>
      </c>
      <c r="G158" s="41">
        <f t="shared" si="8"/>
        <v>99.9625573770492</v>
      </c>
    </row>
    <row r="159" spans="1:7" ht="18.75" customHeight="1" outlineLevel="5">
      <c r="A159" s="12" t="s">
        <v>23</v>
      </c>
      <c r="B159" s="13" t="s">
        <v>90</v>
      </c>
      <c r="C159" s="13" t="s">
        <v>52</v>
      </c>
      <c r="D159" s="13" t="s">
        <v>22</v>
      </c>
      <c r="E159" s="45">
        <v>15250</v>
      </c>
      <c r="F159" s="45">
        <v>15244.29</v>
      </c>
      <c r="G159" s="41">
        <f t="shared" si="8"/>
        <v>99.9625573770492</v>
      </c>
    </row>
    <row r="160" spans="1:7" ht="94.5" outlineLevel="5">
      <c r="A160" s="21" t="s">
        <v>251</v>
      </c>
      <c r="B160" s="13" t="s">
        <v>90</v>
      </c>
      <c r="C160" s="22">
        <v>5210600</v>
      </c>
      <c r="D160" s="23" t="s">
        <v>55</v>
      </c>
      <c r="E160" s="45">
        <f>E161</f>
        <v>100000</v>
      </c>
      <c r="F160" s="45">
        <f>F161</f>
        <v>100000</v>
      </c>
      <c r="G160" s="41">
        <f t="shared" si="8"/>
        <v>100</v>
      </c>
    </row>
    <row r="161" spans="1:7" ht="47.25" outlineLevel="5">
      <c r="A161" s="21" t="s">
        <v>252</v>
      </c>
      <c r="B161" s="13" t="s">
        <v>90</v>
      </c>
      <c r="C161" s="22">
        <v>5210601</v>
      </c>
      <c r="D161" s="23" t="s">
        <v>55</v>
      </c>
      <c r="E161" s="45">
        <f>E162</f>
        <v>100000</v>
      </c>
      <c r="F161" s="45">
        <f>F162</f>
        <v>100000</v>
      </c>
      <c r="G161" s="41">
        <f t="shared" si="8"/>
        <v>100</v>
      </c>
    </row>
    <row r="162" spans="1:7" ht="18" customHeight="1" outlineLevel="5">
      <c r="A162" s="21" t="s">
        <v>23</v>
      </c>
      <c r="B162" s="13" t="s">
        <v>90</v>
      </c>
      <c r="C162" s="22">
        <v>5210601</v>
      </c>
      <c r="D162" s="22">
        <v>500</v>
      </c>
      <c r="E162" s="45">
        <v>100000</v>
      </c>
      <c r="F162" s="45">
        <v>100000</v>
      </c>
      <c r="G162" s="41">
        <f t="shared" si="8"/>
        <v>100</v>
      </c>
    </row>
    <row r="163" spans="1:7" s="4" customFormat="1" ht="15.75">
      <c r="A163" s="10" t="s">
        <v>2</v>
      </c>
      <c r="B163" s="11" t="s">
        <v>91</v>
      </c>
      <c r="C163" s="11" t="s">
        <v>57</v>
      </c>
      <c r="D163" s="11" t="s">
        <v>55</v>
      </c>
      <c r="E163" s="44">
        <f aca="true" t="shared" si="9" ref="E163:F166">E164</f>
        <v>890554</v>
      </c>
      <c r="F163" s="44">
        <f t="shared" si="9"/>
        <v>805718.4</v>
      </c>
      <c r="G163" s="48">
        <f t="shared" si="8"/>
        <v>90.47383987944583</v>
      </c>
    </row>
    <row r="164" spans="1:7" ht="15.75" outlineLevel="1">
      <c r="A164" s="12" t="s">
        <v>3</v>
      </c>
      <c r="B164" s="13" t="s">
        <v>92</v>
      </c>
      <c r="C164" s="13" t="s">
        <v>57</v>
      </c>
      <c r="D164" s="13" t="s">
        <v>55</v>
      </c>
      <c r="E164" s="45">
        <f t="shared" si="9"/>
        <v>890554</v>
      </c>
      <c r="F164" s="45">
        <f t="shared" si="9"/>
        <v>805718.4</v>
      </c>
      <c r="G164" s="41">
        <f t="shared" si="8"/>
        <v>90.47383987944583</v>
      </c>
    </row>
    <row r="165" spans="1:7" ht="50.25" customHeight="1" outlineLevel="2">
      <c r="A165" s="12" t="s">
        <v>113</v>
      </c>
      <c r="B165" s="13" t="s">
        <v>92</v>
      </c>
      <c r="C165" s="13" t="s">
        <v>59</v>
      </c>
      <c r="D165" s="13" t="s">
        <v>55</v>
      </c>
      <c r="E165" s="45">
        <f t="shared" si="9"/>
        <v>890554</v>
      </c>
      <c r="F165" s="45">
        <f t="shared" si="9"/>
        <v>805718.4</v>
      </c>
      <c r="G165" s="41">
        <f t="shared" si="8"/>
        <v>90.47383987944583</v>
      </c>
    </row>
    <row r="166" spans="1:7" ht="15.75" outlineLevel="3">
      <c r="A166" s="12" t="s">
        <v>114</v>
      </c>
      <c r="B166" s="13" t="s">
        <v>92</v>
      </c>
      <c r="C166" s="13" t="s">
        <v>60</v>
      </c>
      <c r="D166" s="13" t="s">
        <v>55</v>
      </c>
      <c r="E166" s="45">
        <f t="shared" si="9"/>
        <v>890554</v>
      </c>
      <c r="F166" s="45">
        <f t="shared" si="9"/>
        <v>805718.4</v>
      </c>
      <c r="G166" s="41">
        <f t="shared" si="8"/>
        <v>90.47383987944583</v>
      </c>
    </row>
    <row r="167" spans="1:7" ht="19.5" customHeight="1" outlineLevel="5">
      <c r="A167" s="12" t="s">
        <v>23</v>
      </c>
      <c r="B167" s="13" t="s">
        <v>92</v>
      </c>
      <c r="C167" s="13" t="s">
        <v>60</v>
      </c>
      <c r="D167" s="13" t="s">
        <v>22</v>
      </c>
      <c r="E167" s="45">
        <v>890554</v>
      </c>
      <c r="F167" s="45">
        <v>805718.4</v>
      </c>
      <c r="G167" s="41">
        <f t="shared" si="8"/>
        <v>90.47383987944583</v>
      </c>
    </row>
    <row r="168" spans="1:7" s="4" customFormat="1" ht="15.75">
      <c r="A168" s="10" t="s">
        <v>4</v>
      </c>
      <c r="B168" s="11" t="s">
        <v>93</v>
      </c>
      <c r="C168" s="11" t="s">
        <v>57</v>
      </c>
      <c r="D168" s="11" t="s">
        <v>55</v>
      </c>
      <c r="E168" s="44">
        <f>E169+E190+E241+E252</f>
        <v>511847034.47</v>
      </c>
      <c r="F168" s="44">
        <f>F169+F190+F241+F252</f>
        <v>490609076.41</v>
      </c>
      <c r="G168" s="48">
        <f t="shared" si="8"/>
        <v>95.85072167469112</v>
      </c>
    </row>
    <row r="169" spans="1:7" ht="15.75">
      <c r="A169" s="12" t="s">
        <v>30</v>
      </c>
      <c r="B169" s="13" t="s">
        <v>31</v>
      </c>
      <c r="C169" s="13" t="s">
        <v>57</v>
      </c>
      <c r="D169" s="13" t="s">
        <v>55</v>
      </c>
      <c r="E169" s="45">
        <f>E170+E173+E179</f>
        <v>189908307</v>
      </c>
      <c r="F169" s="45">
        <f>F170+F173+F179</f>
        <v>183391864.87</v>
      </c>
      <c r="G169" s="41">
        <f t="shared" si="8"/>
        <v>96.56863765838321</v>
      </c>
    </row>
    <row r="170" spans="1:7" ht="15.75">
      <c r="A170" s="12" t="s">
        <v>32</v>
      </c>
      <c r="B170" s="13" t="s">
        <v>31</v>
      </c>
      <c r="C170" s="13" t="s">
        <v>33</v>
      </c>
      <c r="D170" s="13" t="s">
        <v>55</v>
      </c>
      <c r="E170" s="45">
        <f>E171</f>
        <v>76519595</v>
      </c>
      <c r="F170" s="45">
        <f>F171</f>
        <v>71317166.79</v>
      </c>
      <c r="G170" s="41">
        <f t="shared" si="8"/>
        <v>93.20118172345268</v>
      </c>
    </row>
    <row r="171" spans="1:7" ht="18.75" customHeight="1">
      <c r="A171" s="12" t="s">
        <v>121</v>
      </c>
      <c r="B171" s="13" t="s">
        <v>31</v>
      </c>
      <c r="C171" s="13" t="s">
        <v>34</v>
      </c>
      <c r="D171" s="13" t="s">
        <v>55</v>
      </c>
      <c r="E171" s="45">
        <f>E172</f>
        <v>76519595</v>
      </c>
      <c r="F171" s="45">
        <f>F172</f>
        <v>71317166.79</v>
      </c>
      <c r="G171" s="41">
        <f t="shared" si="8"/>
        <v>93.20118172345268</v>
      </c>
    </row>
    <row r="172" spans="1:7" ht="47.25">
      <c r="A172" s="12" t="s">
        <v>206</v>
      </c>
      <c r="B172" s="13" t="s">
        <v>31</v>
      </c>
      <c r="C172" s="13" t="s">
        <v>34</v>
      </c>
      <c r="D172" s="13" t="s">
        <v>197</v>
      </c>
      <c r="E172" s="45">
        <v>76519595</v>
      </c>
      <c r="F172" s="45">
        <v>71317166.79</v>
      </c>
      <c r="G172" s="41">
        <f t="shared" si="8"/>
        <v>93.20118172345268</v>
      </c>
    </row>
    <row r="173" spans="1:7" ht="15.75">
      <c r="A173" s="12" t="s">
        <v>8</v>
      </c>
      <c r="B173" s="13" t="s">
        <v>31</v>
      </c>
      <c r="C173" s="13" t="s">
        <v>99</v>
      </c>
      <c r="D173" s="13" t="s">
        <v>55</v>
      </c>
      <c r="E173" s="45">
        <f>E174</f>
        <v>63786000</v>
      </c>
      <c r="F173" s="45">
        <f>F174</f>
        <v>63786000</v>
      </c>
      <c r="G173" s="41">
        <f t="shared" si="8"/>
        <v>100</v>
      </c>
    </row>
    <row r="174" spans="1:7" ht="15.75">
      <c r="A174" s="24" t="s">
        <v>265</v>
      </c>
      <c r="B174" s="25" t="s">
        <v>31</v>
      </c>
      <c r="C174" s="25" t="s">
        <v>268</v>
      </c>
      <c r="D174" s="25" t="s">
        <v>55</v>
      </c>
      <c r="E174" s="45">
        <f>E175+E177</f>
        <v>63786000</v>
      </c>
      <c r="F174" s="45">
        <f>F175+F177</f>
        <v>63786000</v>
      </c>
      <c r="G174" s="41">
        <f t="shared" si="8"/>
        <v>100</v>
      </c>
    </row>
    <row r="175" spans="1:7" ht="94.5">
      <c r="A175" s="26" t="s">
        <v>309</v>
      </c>
      <c r="B175" s="13" t="s">
        <v>31</v>
      </c>
      <c r="C175" s="13" t="s">
        <v>308</v>
      </c>
      <c r="D175" s="13" t="s">
        <v>55</v>
      </c>
      <c r="E175" s="45">
        <f>E176</f>
        <v>55450000</v>
      </c>
      <c r="F175" s="45">
        <f>F176</f>
        <v>55450000</v>
      </c>
      <c r="G175" s="41">
        <f t="shared" si="8"/>
        <v>100</v>
      </c>
    </row>
    <row r="176" spans="1:7" ht="15.75">
      <c r="A176" s="12" t="s">
        <v>208</v>
      </c>
      <c r="B176" s="13" t="s">
        <v>31</v>
      </c>
      <c r="C176" s="13" t="s">
        <v>308</v>
      </c>
      <c r="D176" s="13" t="s">
        <v>207</v>
      </c>
      <c r="E176" s="45">
        <v>55450000</v>
      </c>
      <c r="F176" s="45">
        <v>55450000</v>
      </c>
      <c r="G176" s="41">
        <f t="shared" si="8"/>
        <v>100</v>
      </c>
    </row>
    <row r="177" spans="1:7" ht="110.25">
      <c r="A177" s="15" t="s">
        <v>278</v>
      </c>
      <c r="B177" s="13" t="s">
        <v>31</v>
      </c>
      <c r="C177" s="13" t="s">
        <v>277</v>
      </c>
      <c r="D177" s="13" t="s">
        <v>55</v>
      </c>
      <c r="E177" s="45">
        <f>E178</f>
        <v>8336000</v>
      </c>
      <c r="F177" s="45">
        <f>F178</f>
        <v>8336000</v>
      </c>
      <c r="G177" s="41">
        <f t="shared" si="8"/>
        <v>100</v>
      </c>
    </row>
    <row r="178" spans="1:7" ht="47.25">
      <c r="A178" s="12" t="s">
        <v>206</v>
      </c>
      <c r="B178" s="13" t="s">
        <v>31</v>
      </c>
      <c r="C178" s="13" t="s">
        <v>277</v>
      </c>
      <c r="D178" s="13" t="s">
        <v>197</v>
      </c>
      <c r="E178" s="45">
        <v>8336000</v>
      </c>
      <c r="F178" s="45">
        <v>8336000</v>
      </c>
      <c r="G178" s="41">
        <f t="shared" si="8"/>
        <v>100</v>
      </c>
    </row>
    <row r="179" spans="1:7" ht="15.75">
      <c r="A179" s="12" t="s">
        <v>133</v>
      </c>
      <c r="B179" s="13" t="s">
        <v>31</v>
      </c>
      <c r="C179" s="13" t="s">
        <v>134</v>
      </c>
      <c r="D179" s="13" t="s">
        <v>55</v>
      </c>
      <c r="E179" s="45">
        <f>E180+E182+E186+E188</f>
        <v>49602712</v>
      </c>
      <c r="F179" s="45">
        <f>F180+F182+F186+F188</f>
        <v>48288698.08</v>
      </c>
      <c r="G179" s="41">
        <f t="shared" si="8"/>
        <v>97.35092323177813</v>
      </c>
    </row>
    <row r="180" spans="1:7" ht="63">
      <c r="A180" s="12" t="s">
        <v>324</v>
      </c>
      <c r="B180" s="13" t="s">
        <v>31</v>
      </c>
      <c r="C180" s="13" t="s">
        <v>135</v>
      </c>
      <c r="D180" s="13" t="s">
        <v>55</v>
      </c>
      <c r="E180" s="45">
        <f>E181</f>
        <v>274910</v>
      </c>
      <c r="F180" s="45">
        <f>F181</f>
        <v>274910</v>
      </c>
      <c r="G180" s="41">
        <f t="shared" si="8"/>
        <v>100</v>
      </c>
    </row>
    <row r="181" spans="1:7" ht="15.75">
      <c r="A181" s="12" t="s">
        <v>198</v>
      </c>
      <c r="B181" s="13" t="s">
        <v>31</v>
      </c>
      <c r="C181" s="13" t="s">
        <v>135</v>
      </c>
      <c r="D181" s="13" t="s">
        <v>199</v>
      </c>
      <c r="E181" s="45">
        <v>274910</v>
      </c>
      <c r="F181" s="45">
        <v>274910</v>
      </c>
      <c r="G181" s="41">
        <f t="shared" si="8"/>
        <v>100</v>
      </c>
    </row>
    <row r="182" spans="1:7" ht="47.25">
      <c r="A182" s="12" t="s">
        <v>325</v>
      </c>
      <c r="B182" s="13" t="s">
        <v>31</v>
      </c>
      <c r="C182" s="13" t="s">
        <v>226</v>
      </c>
      <c r="D182" s="13" t="s">
        <v>55</v>
      </c>
      <c r="E182" s="45">
        <f>E183+E184+E185</f>
        <v>49157501</v>
      </c>
      <c r="F182" s="45">
        <f>F183+F184+F185</f>
        <v>47843887.08</v>
      </c>
      <c r="G182" s="41">
        <f t="shared" si="8"/>
        <v>97.3277447118396</v>
      </c>
    </row>
    <row r="183" spans="1:7" ht="15.75">
      <c r="A183" s="12" t="s">
        <v>208</v>
      </c>
      <c r="B183" s="13" t="s">
        <v>31</v>
      </c>
      <c r="C183" s="13" t="s">
        <v>226</v>
      </c>
      <c r="D183" s="13" t="s">
        <v>207</v>
      </c>
      <c r="E183" s="45">
        <v>25779195.6</v>
      </c>
      <c r="F183" s="45">
        <v>25270550.57</v>
      </c>
      <c r="G183" s="41">
        <f t="shared" si="8"/>
        <v>98.02691659626494</v>
      </c>
    </row>
    <row r="184" spans="1:7" ht="47.25">
      <c r="A184" s="12" t="s">
        <v>206</v>
      </c>
      <c r="B184" s="13" t="s">
        <v>31</v>
      </c>
      <c r="C184" s="13" t="s">
        <v>226</v>
      </c>
      <c r="D184" s="13" t="s">
        <v>197</v>
      </c>
      <c r="E184" s="45">
        <v>13801565</v>
      </c>
      <c r="F184" s="45">
        <v>13625445.69</v>
      </c>
      <c r="G184" s="41">
        <f t="shared" si="8"/>
        <v>98.72391783105756</v>
      </c>
    </row>
    <row r="185" spans="1:7" ht="15.75">
      <c r="A185" s="12" t="s">
        <v>198</v>
      </c>
      <c r="B185" s="13" t="s">
        <v>31</v>
      </c>
      <c r="C185" s="13" t="s">
        <v>226</v>
      </c>
      <c r="D185" s="13" t="s">
        <v>199</v>
      </c>
      <c r="E185" s="45">
        <v>9576740.4</v>
      </c>
      <c r="F185" s="45">
        <v>8947890.82</v>
      </c>
      <c r="G185" s="41">
        <f t="shared" si="8"/>
        <v>93.43357391205885</v>
      </c>
    </row>
    <row r="186" spans="1:7" ht="63">
      <c r="A186" s="12" t="s">
        <v>322</v>
      </c>
      <c r="B186" s="13" t="s">
        <v>31</v>
      </c>
      <c r="C186" s="13" t="s">
        <v>236</v>
      </c>
      <c r="D186" s="13" t="s">
        <v>55</v>
      </c>
      <c r="E186" s="46">
        <f>E187</f>
        <v>129601</v>
      </c>
      <c r="F186" s="46">
        <f>F187</f>
        <v>129201</v>
      </c>
      <c r="G186" s="41">
        <f t="shared" si="8"/>
        <v>99.69136040616971</v>
      </c>
    </row>
    <row r="187" spans="1:7" ht="15.75">
      <c r="A187" s="12" t="s">
        <v>198</v>
      </c>
      <c r="B187" s="13" t="s">
        <v>31</v>
      </c>
      <c r="C187" s="13" t="s">
        <v>236</v>
      </c>
      <c r="D187" s="13" t="s">
        <v>199</v>
      </c>
      <c r="E187" s="46">
        <v>129601</v>
      </c>
      <c r="F187" s="46">
        <v>129201</v>
      </c>
      <c r="G187" s="41">
        <f t="shared" si="8"/>
        <v>99.69136040616971</v>
      </c>
    </row>
    <row r="188" spans="1:7" ht="47.25">
      <c r="A188" s="12" t="s">
        <v>339</v>
      </c>
      <c r="B188" s="13" t="s">
        <v>31</v>
      </c>
      <c r="C188" s="13" t="s">
        <v>220</v>
      </c>
      <c r="D188" s="13" t="s">
        <v>55</v>
      </c>
      <c r="E188" s="45">
        <f>E189</f>
        <v>40700</v>
      </c>
      <c r="F188" s="45">
        <f>F189</f>
        <v>40700</v>
      </c>
      <c r="G188" s="41">
        <f t="shared" si="8"/>
        <v>100</v>
      </c>
    </row>
    <row r="189" spans="1:7" ht="15.75">
      <c r="A189" s="12" t="s">
        <v>198</v>
      </c>
      <c r="B189" s="13" t="s">
        <v>31</v>
      </c>
      <c r="C189" s="13" t="s">
        <v>220</v>
      </c>
      <c r="D189" s="13" t="s">
        <v>199</v>
      </c>
      <c r="E189" s="45">
        <v>40700</v>
      </c>
      <c r="F189" s="45">
        <v>40700</v>
      </c>
      <c r="G189" s="41">
        <f t="shared" si="8"/>
        <v>100</v>
      </c>
    </row>
    <row r="190" spans="1:7" ht="15.75" outlineLevel="1">
      <c r="A190" s="12" t="s">
        <v>5</v>
      </c>
      <c r="B190" s="13" t="s">
        <v>94</v>
      </c>
      <c r="C190" s="13" t="s">
        <v>57</v>
      </c>
      <c r="D190" s="13" t="s">
        <v>55</v>
      </c>
      <c r="E190" s="45">
        <f>E191+E194+E205+E217+E220+E203</f>
        <v>299330126.1</v>
      </c>
      <c r="F190" s="45">
        <f>F191+F194+F205+F217+F220+F203</f>
        <v>284712264.96</v>
      </c>
      <c r="G190" s="41">
        <f t="shared" si="8"/>
        <v>95.11647513384051</v>
      </c>
    </row>
    <row r="191" spans="1:7" ht="38.25" customHeight="1" outlineLevel="2">
      <c r="A191" s="12" t="s">
        <v>6</v>
      </c>
      <c r="B191" s="13" t="s">
        <v>94</v>
      </c>
      <c r="C191" s="13" t="s">
        <v>95</v>
      </c>
      <c r="D191" s="13" t="s">
        <v>55</v>
      </c>
      <c r="E191" s="45">
        <f>E192</f>
        <v>53330760</v>
      </c>
      <c r="F191" s="45">
        <f>F192</f>
        <v>49577205.76</v>
      </c>
      <c r="G191" s="41">
        <f t="shared" si="8"/>
        <v>92.96174620425435</v>
      </c>
    </row>
    <row r="192" spans="1:7" ht="19.5" customHeight="1" outlineLevel="3">
      <c r="A192" s="12" t="s">
        <v>121</v>
      </c>
      <c r="B192" s="13" t="s">
        <v>94</v>
      </c>
      <c r="C192" s="13" t="s">
        <v>96</v>
      </c>
      <c r="D192" s="13" t="s">
        <v>55</v>
      </c>
      <c r="E192" s="45">
        <f>E193</f>
        <v>53330760</v>
      </c>
      <c r="F192" s="45">
        <f>F193</f>
        <v>49577205.76</v>
      </c>
      <c r="G192" s="41">
        <f t="shared" si="8"/>
        <v>92.96174620425435</v>
      </c>
    </row>
    <row r="193" spans="1:7" ht="22.5" customHeight="1" outlineLevel="5">
      <c r="A193" s="12" t="s">
        <v>191</v>
      </c>
      <c r="B193" s="13" t="s">
        <v>94</v>
      </c>
      <c r="C193" s="13" t="s">
        <v>96</v>
      </c>
      <c r="D193" s="13" t="s">
        <v>66</v>
      </c>
      <c r="E193" s="45">
        <v>53330760</v>
      </c>
      <c r="F193" s="45">
        <v>49577205.76</v>
      </c>
      <c r="G193" s="41">
        <f t="shared" si="8"/>
        <v>92.96174620425435</v>
      </c>
    </row>
    <row r="194" spans="1:7" ht="15.75" outlineLevel="2">
      <c r="A194" s="12" t="s">
        <v>7</v>
      </c>
      <c r="B194" s="13" t="s">
        <v>94</v>
      </c>
      <c r="C194" s="13" t="s">
        <v>97</v>
      </c>
      <c r="D194" s="13" t="s">
        <v>55</v>
      </c>
      <c r="E194" s="45">
        <f>E195</f>
        <v>25120774.05</v>
      </c>
      <c r="F194" s="45">
        <f>F195</f>
        <v>24441729.19</v>
      </c>
      <c r="G194" s="41">
        <f t="shared" si="8"/>
        <v>97.2968792337034</v>
      </c>
    </row>
    <row r="195" spans="1:7" ht="20.25" customHeight="1" outlineLevel="3">
      <c r="A195" s="12" t="s">
        <v>121</v>
      </c>
      <c r="B195" s="13" t="s">
        <v>94</v>
      </c>
      <c r="C195" s="13" t="s">
        <v>98</v>
      </c>
      <c r="D195" s="13" t="s">
        <v>55</v>
      </c>
      <c r="E195" s="45">
        <f>E196+E197+E201</f>
        <v>25120774.05</v>
      </c>
      <c r="F195" s="45">
        <f>F196+F197+F201</f>
        <v>24441729.19</v>
      </c>
      <c r="G195" s="41">
        <f t="shared" si="8"/>
        <v>97.2968792337034</v>
      </c>
    </row>
    <row r="196" spans="1:7" ht="19.5" customHeight="1" outlineLevel="5">
      <c r="A196" s="12" t="s">
        <v>191</v>
      </c>
      <c r="B196" s="13" t="s">
        <v>94</v>
      </c>
      <c r="C196" s="13" t="s">
        <v>98</v>
      </c>
      <c r="D196" s="13" t="s">
        <v>66</v>
      </c>
      <c r="E196" s="45">
        <v>7954186.55</v>
      </c>
      <c r="F196" s="45">
        <v>7275141.69</v>
      </c>
      <c r="G196" s="41">
        <f t="shared" si="8"/>
        <v>91.4630508634475</v>
      </c>
    </row>
    <row r="197" spans="1:7" ht="52.5" customHeight="1" outlineLevel="5">
      <c r="A197" s="12" t="s">
        <v>206</v>
      </c>
      <c r="B197" s="13" t="s">
        <v>94</v>
      </c>
      <c r="C197" s="13" t="s">
        <v>98</v>
      </c>
      <c r="D197" s="13" t="s">
        <v>197</v>
      </c>
      <c r="E197" s="45">
        <f>E199+E200</f>
        <v>17119987.5</v>
      </c>
      <c r="F197" s="45">
        <f>F199+F200</f>
        <v>17119987.5</v>
      </c>
      <c r="G197" s="41">
        <f t="shared" si="8"/>
        <v>100</v>
      </c>
    </row>
    <row r="198" spans="1:7" ht="15.75" customHeight="1" outlineLevel="5">
      <c r="A198" s="12" t="s">
        <v>153</v>
      </c>
      <c r="B198" s="13"/>
      <c r="C198" s="13"/>
      <c r="D198" s="13"/>
      <c r="E198" s="46"/>
      <c r="F198" s="46"/>
      <c r="G198" s="41"/>
    </row>
    <row r="199" spans="1:7" ht="16.5" customHeight="1" outlineLevel="5">
      <c r="A199" s="12" t="s">
        <v>202</v>
      </c>
      <c r="B199" s="13" t="s">
        <v>94</v>
      </c>
      <c r="C199" s="13" t="s">
        <v>204</v>
      </c>
      <c r="D199" s="13" t="s">
        <v>197</v>
      </c>
      <c r="E199" s="46">
        <v>8220987.5</v>
      </c>
      <c r="F199" s="46">
        <v>8220987.5</v>
      </c>
      <c r="G199" s="41">
        <f t="shared" si="8"/>
        <v>100</v>
      </c>
    </row>
    <row r="200" spans="1:7" ht="20.25" customHeight="1" outlineLevel="5">
      <c r="A200" s="12" t="s">
        <v>203</v>
      </c>
      <c r="B200" s="13" t="s">
        <v>94</v>
      </c>
      <c r="C200" s="13" t="s">
        <v>205</v>
      </c>
      <c r="D200" s="13" t="s">
        <v>197</v>
      </c>
      <c r="E200" s="46">
        <v>8899000</v>
      </c>
      <c r="F200" s="46">
        <v>8899000</v>
      </c>
      <c r="G200" s="41">
        <f t="shared" si="8"/>
        <v>100</v>
      </c>
    </row>
    <row r="201" spans="1:7" ht="20.25" customHeight="1" outlineLevel="5">
      <c r="A201" s="12" t="s">
        <v>198</v>
      </c>
      <c r="B201" s="13" t="s">
        <v>94</v>
      </c>
      <c r="C201" s="13" t="s">
        <v>204</v>
      </c>
      <c r="D201" s="13" t="s">
        <v>199</v>
      </c>
      <c r="E201" s="46">
        <f>E202</f>
        <v>46600</v>
      </c>
      <c r="F201" s="46">
        <f>F202</f>
        <v>46600</v>
      </c>
      <c r="G201" s="41">
        <f t="shared" si="8"/>
        <v>100</v>
      </c>
    </row>
    <row r="202" spans="1:7" ht="20.25" customHeight="1" outlineLevel="5">
      <c r="A202" s="12" t="s">
        <v>202</v>
      </c>
      <c r="B202" s="13" t="s">
        <v>94</v>
      </c>
      <c r="C202" s="13" t="s">
        <v>204</v>
      </c>
      <c r="D202" s="13" t="s">
        <v>199</v>
      </c>
      <c r="E202" s="46">
        <v>46600</v>
      </c>
      <c r="F202" s="46">
        <v>46600</v>
      </c>
      <c r="G202" s="41">
        <f t="shared" si="8"/>
        <v>100</v>
      </c>
    </row>
    <row r="203" spans="1:7" ht="20.25" customHeight="1" outlineLevel="5">
      <c r="A203" s="12" t="s">
        <v>316</v>
      </c>
      <c r="B203" s="13" t="s">
        <v>94</v>
      </c>
      <c r="C203" s="13" t="s">
        <v>312</v>
      </c>
      <c r="D203" s="13" t="s">
        <v>55</v>
      </c>
      <c r="E203" s="46">
        <f>E204</f>
        <v>625070</v>
      </c>
      <c r="F203" s="46">
        <f>F204</f>
        <v>625070</v>
      </c>
      <c r="G203" s="41">
        <f t="shared" si="8"/>
        <v>100</v>
      </c>
    </row>
    <row r="204" spans="1:7" ht="20.25" customHeight="1" outlineLevel="5">
      <c r="A204" s="12" t="s">
        <v>191</v>
      </c>
      <c r="B204" s="13" t="s">
        <v>94</v>
      </c>
      <c r="C204" s="13" t="s">
        <v>312</v>
      </c>
      <c r="D204" s="13" t="s">
        <v>66</v>
      </c>
      <c r="E204" s="46">
        <v>625070</v>
      </c>
      <c r="F204" s="46">
        <v>625070</v>
      </c>
      <c r="G204" s="41">
        <f t="shared" si="8"/>
        <v>100</v>
      </c>
    </row>
    <row r="205" spans="1:7" ht="18" customHeight="1" outlineLevel="5">
      <c r="A205" s="12" t="s">
        <v>8</v>
      </c>
      <c r="B205" s="13" t="s">
        <v>94</v>
      </c>
      <c r="C205" s="13" t="s">
        <v>99</v>
      </c>
      <c r="D205" s="13" t="s">
        <v>55</v>
      </c>
      <c r="E205" s="45">
        <f>E206+E211</f>
        <v>199273590</v>
      </c>
      <c r="F205" s="45">
        <f>F206+F211</f>
        <v>190161813.23</v>
      </c>
      <c r="G205" s="41">
        <f t="shared" si="8"/>
        <v>95.42750408119811</v>
      </c>
    </row>
    <row r="206" spans="1:7" ht="31.5" outlineLevel="5">
      <c r="A206" s="16" t="s">
        <v>161</v>
      </c>
      <c r="B206" s="13" t="s">
        <v>94</v>
      </c>
      <c r="C206" s="13" t="s">
        <v>162</v>
      </c>
      <c r="D206" s="13" t="s">
        <v>55</v>
      </c>
      <c r="E206" s="45">
        <f>E207+E209</f>
        <v>4574700</v>
      </c>
      <c r="F206" s="45">
        <f>F207+F209</f>
        <v>3818940.85</v>
      </c>
      <c r="G206" s="41">
        <f aca="true" t="shared" si="10" ref="G206:G269">F206/E206*100</f>
        <v>83.47959101143245</v>
      </c>
    </row>
    <row r="207" spans="1:7" ht="31.5" outlineLevel="5">
      <c r="A207" s="12" t="s">
        <v>275</v>
      </c>
      <c r="B207" s="13" t="s">
        <v>94</v>
      </c>
      <c r="C207" s="13" t="s">
        <v>276</v>
      </c>
      <c r="D207" s="13" t="s">
        <v>55</v>
      </c>
      <c r="E207" s="46">
        <f>E208</f>
        <v>4249400</v>
      </c>
      <c r="F207" s="46">
        <f>F208</f>
        <v>3493640.85</v>
      </c>
      <c r="G207" s="41">
        <f t="shared" si="10"/>
        <v>82.21492093001365</v>
      </c>
    </row>
    <row r="208" spans="1:7" ht="15.75" outlineLevel="5">
      <c r="A208" s="12" t="s">
        <v>191</v>
      </c>
      <c r="B208" s="13" t="s">
        <v>94</v>
      </c>
      <c r="C208" s="13" t="s">
        <v>276</v>
      </c>
      <c r="D208" s="13" t="s">
        <v>66</v>
      </c>
      <c r="E208" s="46">
        <v>4249400</v>
      </c>
      <c r="F208" s="46">
        <v>3493640.85</v>
      </c>
      <c r="G208" s="41">
        <f t="shared" si="10"/>
        <v>82.21492093001365</v>
      </c>
    </row>
    <row r="209" spans="1:7" ht="31.5" outlineLevel="5">
      <c r="A209" s="12" t="s">
        <v>192</v>
      </c>
      <c r="B209" s="13" t="s">
        <v>94</v>
      </c>
      <c r="C209" s="13" t="s">
        <v>184</v>
      </c>
      <c r="D209" s="13" t="s">
        <v>55</v>
      </c>
      <c r="E209" s="45">
        <f>E210</f>
        <v>325300</v>
      </c>
      <c r="F209" s="45">
        <f>F210</f>
        <v>325300</v>
      </c>
      <c r="G209" s="41">
        <f t="shared" si="10"/>
        <v>100</v>
      </c>
    </row>
    <row r="210" spans="1:7" ht="15.75" outlineLevel="5">
      <c r="A210" s="12" t="s">
        <v>191</v>
      </c>
      <c r="B210" s="13" t="s">
        <v>94</v>
      </c>
      <c r="C210" s="13" t="s">
        <v>184</v>
      </c>
      <c r="D210" s="13" t="s">
        <v>66</v>
      </c>
      <c r="E210" s="45">
        <v>325300</v>
      </c>
      <c r="F210" s="45">
        <v>325300</v>
      </c>
      <c r="G210" s="41">
        <f t="shared" si="10"/>
        <v>100</v>
      </c>
    </row>
    <row r="211" spans="1:7" ht="15.75" outlineLevel="5">
      <c r="A211" s="12" t="s">
        <v>86</v>
      </c>
      <c r="B211" s="13" t="s">
        <v>94</v>
      </c>
      <c r="C211" s="13" t="s">
        <v>48</v>
      </c>
      <c r="D211" s="13" t="s">
        <v>55</v>
      </c>
      <c r="E211" s="45">
        <f>E212</f>
        <v>194698890</v>
      </c>
      <c r="F211" s="45">
        <f>F212</f>
        <v>186342872.38</v>
      </c>
      <c r="G211" s="41">
        <f t="shared" si="10"/>
        <v>95.70823561449168</v>
      </c>
    </row>
    <row r="212" spans="1:7" ht="110.25" outlineLevel="5">
      <c r="A212" s="12" t="s">
        <v>87</v>
      </c>
      <c r="B212" s="13" t="s">
        <v>94</v>
      </c>
      <c r="C212" s="13" t="s">
        <v>49</v>
      </c>
      <c r="D212" s="13" t="s">
        <v>55</v>
      </c>
      <c r="E212" s="45">
        <f>E213+E215</f>
        <v>194698890</v>
      </c>
      <c r="F212" s="45">
        <f>F213+F215</f>
        <v>186342872.38</v>
      </c>
      <c r="G212" s="41">
        <f t="shared" si="10"/>
        <v>95.70823561449168</v>
      </c>
    </row>
    <row r="213" spans="1:7" ht="31.5" outlineLevel="5">
      <c r="A213" s="16" t="s">
        <v>163</v>
      </c>
      <c r="B213" s="13" t="s">
        <v>94</v>
      </c>
      <c r="C213" s="13" t="s">
        <v>164</v>
      </c>
      <c r="D213" s="13" t="s">
        <v>55</v>
      </c>
      <c r="E213" s="45">
        <f>E214</f>
        <v>4447890</v>
      </c>
      <c r="F213" s="45">
        <f>F214</f>
        <v>4177192</v>
      </c>
      <c r="G213" s="41">
        <f t="shared" si="10"/>
        <v>93.91401316129671</v>
      </c>
    </row>
    <row r="214" spans="1:7" ht="15.75" outlineLevel="5">
      <c r="A214" s="12" t="s">
        <v>191</v>
      </c>
      <c r="B214" s="13" t="s">
        <v>94</v>
      </c>
      <c r="C214" s="13" t="s">
        <v>164</v>
      </c>
      <c r="D214" s="13" t="s">
        <v>66</v>
      </c>
      <c r="E214" s="45">
        <v>4447890</v>
      </c>
      <c r="F214" s="45">
        <v>4177192</v>
      </c>
      <c r="G214" s="41">
        <f t="shared" si="10"/>
        <v>93.91401316129671</v>
      </c>
    </row>
    <row r="215" spans="1:7" ht="63" outlineLevel="5">
      <c r="A215" s="12" t="s">
        <v>35</v>
      </c>
      <c r="B215" s="13" t="s">
        <v>94</v>
      </c>
      <c r="C215" s="13" t="s">
        <v>50</v>
      </c>
      <c r="D215" s="13" t="s">
        <v>55</v>
      </c>
      <c r="E215" s="45">
        <f>E216</f>
        <v>190251000</v>
      </c>
      <c r="F215" s="45">
        <f>F216</f>
        <v>182165680.38</v>
      </c>
      <c r="G215" s="41">
        <f t="shared" si="10"/>
        <v>95.75018285317817</v>
      </c>
    </row>
    <row r="216" spans="1:7" ht="15.75" outlineLevel="5">
      <c r="A216" s="12" t="s">
        <v>191</v>
      </c>
      <c r="B216" s="13" t="s">
        <v>94</v>
      </c>
      <c r="C216" s="13" t="s">
        <v>50</v>
      </c>
      <c r="D216" s="13" t="s">
        <v>66</v>
      </c>
      <c r="E216" s="45">
        <v>190251000</v>
      </c>
      <c r="F216" s="45">
        <v>182165680.38</v>
      </c>
      <c r="G216" s="41">
        <f t="shared" si="10"/>
        <v>95.75018285317817</v>
      </c>
    </row>
    <row r="217" spans="1:7" ht="15.75" outlineLevel="5">
      <c r="A217" s="24" t="s">
        <v>265</v>
      </c>
      <c r="B217" s="13" t="s">
        <v>94</v>
      </c>
      <c r="C217" s="13" t="s">
        <v>268</v>
      </c>
      <c r="D217" s="13" t="s">
        <v>55</v>
      </c>
      <c r="E217" s="45">
        <f>E218</f>
        <v>702158</v>
      </c>
      <c r="F217" s="45">
        <f>F218</f>
        <v>702158</v>
      </c>
      <c r="G217" s="41">
        <f t="shared" si="10"/>
        <v>100</v>
      </c>
    </row>
    <row r="218" spans="1:7" ht="94.5" outlineLevel="5">
      <c r="A218" s="12" t="s">
        <v>354</v>
      </c>
      <c r="B218" s="13" t="s">
        <v>94</v>
      </c>
      <c r="C218" s="13" t="s">
        <v>355</v>
      </c>
      <c r="D218" s="13" t="s">
        <v>55</v>
      </c>
      <c r="E218" s="45">
        <f>E219</f>
        <v>702158</v>
      </c>
      <c r="F218" s="45">
        <f>F219</f>
        <v>702158</v>
      </c>
      <c r="G218" s="41">
        <f t="shared" si="10"/>
        <v>100</v>
      </c>
    </row>
    <row r="219" spans="1:7" ht="15.75" outlineLevel="5">
      <c r="A219" s="12" t="s">
        <v>191</v>
      </c>
      <c r="B219" s="13" t="s">
        <v>94</v>
      </c>
      <c r="C219" s="13" t="s">
        <v>355</v>
      </c>
      <c r="D219" s="13" t="s">
        <v>66</v>
      </c>
      <c r="E219" s="45">
        <v>702158</v>
      </c>
      <c r="F219" s="45">
        <v>702158</v>
      </c>
      <c r="G219" s="41">
        <f t="shared" si="10"/>
        <v>100</v>
      </c>
    </row>
    <row r="220" spans="1:7" ht="15.75" outlineLevel="5">
      <c r="A220" s="12" t="s">
        <v>133</v>
      </c>
      <c r="B220" s="13" t="s">
        <v>94</v>
      </c>
      <c r="C220" s="13" t="s">
        <v>134</v>
      </c>
      <c r="D220" s="13" t="s">
        <v>55</v>
      </c>
      <c r="E220" s="45">
        <f>E221+E223+E226+E228+E232+E234+E230+E236+E239</f>
        <v>20277774.05</v>
      </c>
      <c r="F220" s="45">
        <f>F221+F223+F226+F228+F232+F234+F230+F236+F239</f>
        <v>19204288.779999997</v>
      </c>
      <c r="G220" s="41">
        <f t="shared" si="10"/>
        <v>94.7060990651486</v>
      </c>
    </row>
    <row r="221" spans="1:7" ht="63" outlineLevel="5">
      <c r="A221" s="12" t="s">
        <v>324</v>
      </c>
      <c r="B221" s="13" t="s">
        <v>94</v>
      </c>
      <c r="C221" s="13" t="s">
        <v>135</v>
      </c>
      <c r="D221" s="13" t="s">
        <v>55</v>
      </c>
      <c r="E221" s="45">
        <f>E222</f>
        <v>902000</v>
      </c>
      <c r="F221" s="45">
        <f>F222</f>
        <v>901200</v>
      </c>
      <c r="G221" s="41">
        <f t="shared" si="10"/>
        <v>99.91130820399114</v>
      </c>
    </row>
    <row r="222" spans="1:7" ht="15.75" outlineLevel="5">
      <c r="A222" s="12" t="s">
        <v>191</v>
      </c>
      <c r="B222" s="13" t="s">
        <v>94</v>
      </c>
      <c r="C222" s="13" t="s">
        <v>135</v>
      </c>
      <c r="D222" s="13" t="s">
        <v>66</v>
      </c>
      <c r="E222" s="45">
        <v>902000</v>
      </c>
      <c r="F222" s="45">
        <v>901200</v>
      </c>
      <c r="G222" s="41">
        <f t="shared" si="10"/>
        <v>99.91130820399114</v>
      </c>
    </row>
    <row r="223" spans="1:7" ht="63" outlineLevel="5">
      <c r="A223" s="12" t="s">
        <v>322</v>
      </c>
      <c r="B223" s="13" t="s">
        <v>94</v>
      </c>
      <c r="C223" s="13" t="s">
        <v>236</v>
      </c>
      <c r="D223" s="13" t="s">
        <v>55</v>
      </c>
      <c r="E223" s="45">
        <f>E224+E225</f>
        <v>371239</v>
      </c>
      <c r="F223" s="45">
        <f>F224+F225</f>
        <v>352575</v>
      </c>
      <c r="G223" s="41">
        <f t="shared" si="10"/>
        <v>94.972510970022</v>
      </c>
    </row>
    <row r="224" spans="1:7" ht="15.75" outlineLevel="5">
      <c r="A224" s="12" t="s">
        <v>191</v>
      </c>
      <c r="B224" s="13" t="s">
        <v>94</v>
      </c>
      <c r="C224" s="13" t="s">
        <v>236</v>
      </c>
      <c r="D224" s="13" t="s">
        <v>66</v>
      </c>
      <c r="E224" s="45">
        <v>169480</v>
      </c>
      <c r="F224" s="45">
        <v>150816</v>
      </c>
      <c r="G224" s="41">
        <f t="shared" si="10"/>
        <v>88.98749114939815</v>
      </c>
    </row>
    <row r="225" spans="1:7" ht="15.75" outlineLevel="5">
      <c r="A225" s="12" t="s">
        <v>198</v>
      </c>
      <c r="B225" s="13" t="s">
        <v>94</v>
      </c>
      <c r="C225" s="13" t="s">
        <v>236</v>
      </c>
      <c r="D225" s="13" t="s">
        <v>199</v>
      </c>
      <c r="E225" s="45">
        <v>201759</v>
      </c>
      <c r="F225" s="45">
        <v>201759</v>
      </c>
      <c r="G225" s="41">
        <f t="shared" si="10"/>
        <v>100</v>
      </c>
    </row>
    <row r="226" spans="1:7" ht="63" outlineLevel="5">
      <c r="A226" s="12" t="s">
        <v>323</v>
      </c>
      <c r="B226" s="13" t="s">
        <v>94</v>
      </c>
      <c r="C226" s="13" t="s">
        <v>229</v>
      </c>
      <c r="D226" s="13" t="s">
        <v>55</v>
      </c>
      <c r="E226" s="45">
        <f>E227</f>
        <v>2000000</v>
      </c>
      <c r="F226" s="45">
        <f>F227</f>
        <v>1709741.02</v>
      </c>
      <c r="G226" s="41">
        <f t="shared" si="10"/>
        <v>85.48705100000001</v>
      </c>
    </row>
    <row r="227" spans="1:7" ht="15.75" outlineLevel="5">
      <c r="A227" s="12" t="s">
        <v>208</v>
      </c>
      <c r="B227" s="13" t="s">
        <v>94</v>
      </c>
      <c r="C227" s="13" t="s">
        <v>229</v>
      </c>
      <c r="D227" s="13" t="s">
        <v>207</v>
      </c>
      <c r="E227" s="45">
        <v>2000000</v>
      </c>
      <c r="F227" s="45">
        <v>1709741.02</v>
      </c>
      <c r="G227" s="41">
        <f t="shared" si="10"/>
        <v>85.48705100000001</v>
      </c>
    </row>
    <row r="228" spans="1:7" ht="47.25" outlineLevel="5">
      <c r="A228" s="17" t="s">
        <v>333</v>
      </c>
      <c r="B228" s="13" t="s">
        <v>94</v>
      </c>
      <c r="C228" s="13" t="s">
        <v>232</v>
      </c>
      <c r="D228" s="13" t="s">
        <v>55</v>
      </c>
      <c r="E228" s="46">
        <f>E229</f>
        <v>9538082</v>
      </c>
      <c r="F228" s="46">
        <f>F229</f>
        <v>9031228.12</v>
      </c>
      <c r="G228" s="41">
        <f t="shared" si="10"/>
        <v>94.68599787672196</v>
      </c>
    </row>
    <row r="229" spans="1:7" ht="15.75" outlineLevel="5">
      <c r="A229" s="12" t="s">
        <v>191</v>
      </c>
      <c r="B229" s="13" t="s">
        <v>94</v>
      </c>
      <c r="C229" s="13" t="s">
        <v>232</v>
      </c>
      <c r="D229" s="13" t="s">
        <v>66</v>
      </c>
      <c r="E229" s="46">
        <v>9538082</v>
      </c>
      <c r="F229" s="46">
        <v>9031228.12</v>
      </c>
      <c r="G229" s="41">
        <f t="shared" si="10"/>
        <v>94.68599787672196</v>
      </c>
    </row>
    <row r="230" spans="1:7" ht="47.25" outlineLevel="5">
      <c r="A230" s="12" t="s">
        <v>335</v>
      </c>
      <c r="B230" s="13" t="s">
        <v>94</v>
      </c>
      <c r="C230" s="13" t="s">
        <v>225</v>
      </c>
      <c r="D230" s="13" t="s">
        <v>55</v>
      </c>
      <c r="E230" s="46">
        <f>E231</f>
        <v>2703260</v>
      </c>
      <c r="F230" s="46">
        <f>F231</f>
        <v>2464151.59</v>
      </c>
      <c r="G230" s="41">
        <f t="shared" si="10"/>
        <v>91.15481270761968</v>
      </c>
    </row>
    <row r="231" spans="1:7" ht="15.75" outlineLevel="5">
      <c r="A231" s="12" t="s">
        <v>191</v>
      </c>
      <c r="B231" s="13" t="s">
        <v>94</v>
      </c>
      <c r="C231" s="13" t="s">
        <v>225</v>
      </c>
      <c r="D231" s="13" t="s">
        <v>66</v>
      </c>
      <c r="E231" s="46">
        <v>2703260</v>
      </c>
      <c r="F231" s="46">
        <v>2464151.59</v>
      </c>
      <c r="G231" s="41">
        <f t="shared" si="10"/>
        <v>91.15481270761968</v>
      </c>
    </row>
    <row r="232" spans="1:7" ht="47.25" outlineLevel="5">
      <c r="A232" s="12" t="s">
        <v>339</v>
      </c>
      <c r="B232" s="13" t="s">
        <v>94</v>
      </c>
      <c r="C232" s="13" t="s">
        <v>220</v>
      </c>
      <c r="D232" s="13" t="s">
        <v>55</v>
      </c>
      <c r="E232" s="46">
        <f>E233</f>
        <v>99200</v>
      </c>
      <c r="F232" s="46">
        <f>F233</f>
        <v>99200</v>
      </c>
      <c r="G232" s="41">
        <f t="shared" si="10"/>
        <v>100</v>
      </c>
    </row>
    <row r="233" spans="1:7" ht="15.75" outlineLevel="5">
      <c r="A233" s="12" t="s">
        <v>191</v>
      </c>
      <c r="B233" s="13" t="s">
        <v>94</v>
      </c>
      <c r="C233" s="13" t="s">
        <v>220</v>
      </c>
      <c r="D233" s="13" t="s">
        <v>66</v>
      </c>
      <c r="E233" s="46">
        <v>99200</v>
      </c>
      <c r="F233" s="46">
        <v>99200</v>
      </c>
      <c r="G233" s="41">
        <f t="shared" si="10"/>
        <v>100</v>
      </c>
    </row>
    <row r="234" spans="1:7" ht="47.25" outlineLevel="5">
      <c r="A234" s="12" t="s">
        <v>341</v>
      </c>
      <c r="B234" s="13" t="s">
        <v>94</v>
      </c>
      <c r="C234" s="13" t="s">
        <v>222</v>
      </c>
      <c r="D234" s="13" t="s">
        <v>55</v>
      </c>
      <c r="E234" s="46">
        <f>E235</f>
        <v>17800</v>
      </c>
      <c r="F234" s="46">
        <f>F235</f>
        <v>0</v>
      </c>
      <c r="G234" s="41">
        <f t="shared" si="10"/>
        <v>0</v>
      </c>
    </row>
    <row r="235" spans="1:7" ht="15.75" outlineLevel="5">
      <c r="A235" s="12" t="s">
        <v>191</v>
      </c>
      <c r="B235" s="13" t="s">
        <v>94</v>
      </c>
      <c r="C235" s="13" t="s">
        <v>222</v>
      </c>
      <c r="D235" s="13" t="s">
        <v>66</v>
      </c>
      <c r="E235" s="46">
        <v>17800</v>
      </c>
      <c r="F235" s="46">
        <v>0</v>
      </c>
      <c r="G235" s="41">
        <f t="shared" si="10"/>
        <v>0</v>
      </c>
    </row>
    <row r="236" spans="1:7" ht="47.25" outlineLevel="5">
      <c r="A236" s="17" t="s">
        <v>345</v>
      </c>
      <c r="B236" s="13" t="s">
        <v>94</v>
      </c>
      <c r="C236" s="13" t="s">
        <v>260</v>
      </c>
      <c r="D236" s="13" t="s">
        <v>55</v>
      </c>
      <c r="E236" s="46">
        <f>E237+E238</f>
        <v>4519193.05</v>
      </c>
      <c r="F236" s="46">
        <f>F237+F238</f>
        <v>4519193.05</v>
      </c>
      <c r="G236" s="41">
        <f t="shared" si="10"/>
        <v>100</v>
      </c>
    </row>
    <row r="237" spans="1:7" ht="47.25" outlineLevel="5">
      <c r="A237" s="12" t="s">
        <v>206</v>
      </c>
      <c r="B237" s="13" t="s">
        <v>94</v>
      </c>
      <c r="C237" s="13" t="s">
        <v>260</v>
      </c>
      <c r="D237" s="13" t="s">
        <v>197</v>
      </c>
      <c r="E237" s="46">
        <v>4170193.05</v>
      </c>
      <c r="F237" s="46">
        <v>4170193.05</v>
      </c>
      <c r="G237" s="41">
        <f t="shared" si="10"/>
        <v>100</v>
      </c>
    </row>
    <row r="238" spans="1:7" ht="15.75" outlineLevel="5">
      <c r="A238" s="12" t="s">
        <v>198</v>
      </c>
      <c r="B238" s="13" t="s">
        <v>94</v>
      </c>
      <c r="C238" s="13" t="s">
        <v>260</v>
      </c>
      <c r="D238" s="13" t="s">
        <v>199</v>
      </c>
      <c r="E238" s="46">
        <v>349000</v>
      </c>
      <c r="F238" s="46">
        <v>349000</v>
      </c>
      <c r="G238" s="41">
        <f t="shared" si="10"/>
        <v>100</v>
      </c>
    </row>
    <row r="239" spans="1:7" ht="47.25" outlineLevel="5">
      <c r="A239" s="12" t="s">
        <v>348</v>
      </c>
      <c r="B239" s="13" t="s">
        <v>94</v>
      </c>
      <c r="C239" s="13" t="s">
        <v>313</v>
      </c>
      <c r="D239" s="13" t="s">
        <v>55</v>
      </c>
      <c r="E239" s="46">
        <f>E240</f>
        <v>127000</v>
      </c>
      <c r="F239" s="46">
        <f>F240</f>
        <v>127000</v>
      </c>
      <c r="G239" s="41">
        <f t="shared" si="10"/>
        <v>100</v>
      </c>
    </row>
    <row r="240" spans="1:7" ht="15.75" outlineLevel="5">
      <c r="A240" s="12" t="s">
        <v>191</v>
      </c>
      <c r="B240" s="13" t="s">
        <v>94</v>
      </c>
      <c r="C240" s="13" t="s">
        <v>313</v>
      </c>
      <c r="D240" s="13" t="s">
        <v>66</v>
      </c>
      <c r="E240" s="46">
        <v>127000</v>
      </c>
      <c r="F240" s="46">
        <v>127000</v>
      </c>
      <c r="G240" s="41">
        <f t="shared" si="10"/>
        <v>100</v>
      </c>
    </row>
    <row r="241" spans="1:7" ht="15.75" outlineLevel="1">
      <c r="A241" s="12" t="s">
        <v>13</v>
      </c>
      <c r="B241" s="13" t="s">
        <v>100</v>
      </c>
      <c r="C241" s="13" t="s">
        <v>57</v>
      </c>
      <c r="D241" s="13" t="s">
        <v>55</v>
      </c>
      <c r="E241" s="45">
        <f>E242+E245+E249</f>
        <v>6136800</v>
      </c>
      <c r="F241" s="45">
        <f>F242+F245+F249</f>
        <v>6088013.35</v>
      </c>
      <c r="G241" s="41">
        <f t="shared" si="10"/>
        <v>99.20501482857514</v>
      </c>
    </row>
    <row r="242" spans="1:7" ht="15.75" customHeight="1" outlineLevel="2">
      <c r="A242" s="12" t="s">
        <v>14</v>
      </c>
      <c r="B242" s="13" t="s">
        <v>100</v>
      </c>
      <c r="C242" s="13" t="s">
        <v>101</v>
      </c>
      <c r="D242" s="13" t="s">
        <v>55</v>
      </c>
      <c r="E242" s="45">
        <f>E243</f>
        <v>330000</v>
      </c>
      <c r="F242" s="45">
        <f>F243</f>
        <v>281213.6</v>
      </c>
      <c r="G242" s="41">
        <f t="shared" si="10"/>
        <v>85.21624242424241</v>
      </c>
    </row>
    <row r="243" spans="1:7" ht="15.75" outlineLevel="3">
      <c r="A243" s="12" t="s">
        <v>15</v>
      </c>
      <c r="B243" s="13" t="s">
        <v>100</v>
      </c>
      <c r="C243" s="13" t="s">
        <v>102</v>
      </c>
      <c r="D243" s="13" t="s">
        <v>55</v>
      </c>
      <c r="E243" s="45">
        <f>E244</f>
        <v>330000</v>
      </c>
      <c r="F243" s="45">
        <f>F244</f>
        <v>281213.6</v>
      </c>
      <c r="G243" s="41">
        <f t="shared" si="10"/>
        <v>85.21624242424241</v>
      </c>
    </row>
    <row r="244" spans="1:7" ht="20.25" customHeight="1" outlineLevel="5">
      <c r="A244" s="12" t="s">
        <v>23</v>
      </c>
      <c r="B244" s="13" t="s">
        <v>100</v>
      </c>
      <c r="C244" s="13" t="s">
        <v>102</v>
      </c>
      <c r="D244" s="13" t="s">
        <v>22</v>
      </c>
      <c r="E244" s="45">
        <v>330000</v>
      </c>
      <c r="F244" s="45">
        <v>281213.6</v>
      </c>
      <c r="G244" s="41">
        <f t="shared" si="10"/>
        <v>85.21624242424241</v>
      </c>
    </row>
    <row r="245" spans="1:7" ht="20.25" customHeight="1" outlineLevel="5">
      <c r="A245" s="24" t="s">
        <v>265</v>
      </c>
      <c r="B245" s="13" t="s">
        <v>100</v>
      </c>
      <c r="C245" s="13" t="s">
        <v>268</v>
      </c>
      <c r="D245" s="13" t="s">
        <v>55</v>
      </c>
      <c r="E245" s="45">
        <f aca="true" t="shared" si="11" ref="E245:F247">E246</f>
        <v>2458000</v>
      </c>
      <c r="F245" s="45">
        <f t="shared" si="11"/>
        <v>2458000</v>
      </c>
      <c r="G245" s="41">
        <f t="shared" si="10"/>
        <v>100</v>
      </c>
    </row>
    <row r="246" spans="1:7" ht="48.75" customHeight="1" outlineLevel="5">
      <c r="A246" s="12" t="s">
        <v>279</v>
      </c>
      <c r="B246" s="13" t="s">
        <v>100</v>
      </c>
      <c r="C246" s="13" t="s">
        <v>280</v>
      </c>
      <c r="D246" s="13" t="s">
        <v>55</v>
      </c>
      <c r="E246" s="45">
        <f t="shared" si="11"/>
        <v>2458000</v>
      </c>
      <c r="F246" s="45">
        <f t="shared" si="11"/>
        <v>2458000</v>
      </c>
      <c r="G246" s="41">
        <f t="shared" si="10"/>
        <v>100</v>
      </c>
    </row>
    <row r="247" spans="1:7" ht="34.5" customHeight="1" outlineLevel="5">
      <c r="A247" s="12" t="s">
        <v>281</v>
      </c>
      <c r="B247" s="13" t="s">
        <v>100</v>
      </c>
      <c r="C247" s="13" t="s">
        <v>282</v>
      </c>
      <c r="D247" s="13" t="s">
        <v>55</v>
      </c>
      <c r="E247" s="45">
        <f t="shared" si="11"/>
        <v>2458000</v>
      </c>
      <c r="F247" s="45">
        <f t="shared" si="11"/>
        <v>2458000</v>
      </c>
      <c r="G247" s="41">
        <f t="shared" si="10"/>
        <v>100</v>
      </c>
    </row>
    <row r="248" spans="1:7" ht="20.25" customHeight="1" outlineLevel="5">
      <c r="A248" s="12" t="s">
        <v>191</v>
      </c>
      <c r="B248" s="13" t="s">
        <v>100</v>
      </c>
      <c r="C248" s="13" t="s">
        <v>282</v>
      </c>
      <c r="D248" s="13" t="s">
        <v>66</v>
      </c>
      <c r="E248" s="45">
        <v>2458000</v>
      </c>
      <c r="F248" s="45">
        <v>2458000</v>
      </c>
      <c r="G248" s="41">
        <f t="shared" si="10"/>
        <v>100</v>
      </c>
    </row>
    <row r="249" spans="1:7" ht="16.5" customHeight="1" outlineLevel="5">
      <c r="A249" s="12" t="s">
        <v>133</v>
      </c>
      <c r="B249" s="13" t="s">
        <v>100</v>
      </c>
      <c r="C249" s="13" t="s">
        <v>134</v>
      </c>
      <c r="D249" s="13" t="s">
        <v>55</v>
      </c>
      <c r="E249" s="45">
        <f>E250</f>
        <v>3348800</v>
      </c>
      <c r="F249" s="45">
        <f>F250</f>
        <v>3348799.75</v>
      </c>
      <c r="G249" s="41">
        <f t="shared" si="10"/>
        <v>99.99999253463928</v>
      </c>
    </row>
    <row r="250" spans="1:7" ht="66" customHeight="1" outlineLevel="5">
      <c r="A250" s="12" t="s">
        <v>337</v>
      </c>
      <c r="B250" s="13" t="s">
        <v>100</v>
      </c>
      <c r="C250" s="13" t="s">
        <v>223</v>
      </c>
      <c r="D250" s="13" t="s">
        <v>55</v>
      </c>
      <c r="E250" s="45">
        <f>E251</f>
        <v>3348800</v>
      </c>
      <c r="F250" s="45">
        <f>F251</f>
        <v>3348799.75</v>
      </c>
      <c r="G250" s="41">
        <f t="shared" si="10"/>
        <v>99.99999253463928</v>
      </c>
    </row>
    <row r="251" spans="1:7" ht="20.25" customHeight="1" outlineLevel="5">
      <c r="A251" s="12" t="s">
        <v>191</v>
      </c>
      <c r="B251" s="13" t="s">
        <v>100</v>
      </c>
      <c r="C251" s="13" t="s">
        <v>223</v>
      </c>
      <c r="D251" s="13" t="s">
        <v>66</v>
      </c>
      <c r="E251" s="45">
        <v>3348800</v>
      </c>
      <c r="F251" s="45">
        <v>3348799.75</v>
      </c>
      <c r="G251" s="41">
        <f t="shared" si="10"/>
        <v>99.99999253463928</v>
      </c>
    </row>
    <row r="252" spans="1:7" ht="15.75" outlineLevel="1">
      <c r="A252" s="12" t="s">
        <v>16</v>
      </c>
      <c r="B252" s="13" t="s">
        <v>103</v>
      </c>
      <c r="C252" s="13" t="s">
        <v>57</v>
      </c>
      <c r="D252" s="13" t="s">
        <v>55</v>
      </c>
      <c r="E252" s="45">
        <f>E253+E256</f>
        <v>16471801.37</v>
      </c>
      <c r="F252" s="45">
        <f>F253+F256</f>
        <v>16416933.23</v>
      </c>
      <c r="G252" s="41">
        <f t="shared" si="10"/>
        <v>99.66689654174722</v>
      </c>
    </row>
    <row r="253" spans="1:7" ht="65.25" customHeight="1" outlineLevel="2">
      <c r="A253" s="12" t="s">
        <v>131</v>
      </c>
      <c r="B253" s="13" t="s">
        <v>103</v>
      </c>
      <c r="C253" s="13" t="s">
        <v>36</v>
      </c>
      <c r="D253" s="13" t="s">
        <v>55</v>
      </c>
      <c r="E253" s="45">
        <f>E254</f>
        <v>16467701.37</v>
      </c>
      <c r="F253" s="45">
        <f>F254</f>
        <v>16412833.23</v>
      </c>
      <c r="G253" s="41">
        <f t="shared" si="10"/>
        <v>99.66681360824313</v>
      </c>
    </row>
    <row r="254" spans="1:7" ht="18" customHeight="1" outlineLevel="3">
      <c r="A254" s="12" t="s">
        <v>121</v>
      </c>
      <c r="B254" s="13" t="s">
        <v>103</v>
      </c>
      <c r="C254" s="13" t="s">
        <v>128</v>
      </c>
      <c r="D254" s="13" t="s">
        <v>55</v>
      </c>
      <c r="E254" s="45">
        <f>E255</f>
        <v>16467701.37</v>
      </c>
      <c r="F254" s="45">
        <f>F255</f>
        <v>16412833.23</v>
      </c>
      <c r="G254" s="41">
        <f t="shared" si="10"/>
        <v>99.66681360824313</v>
      </c>
    </row>
    <row r="255" spans="1:7" ht="15.75" outlineLevel="5">
      <c r="A255" s="12" t="s">
        <v>191</v>
      </c>
      <c r="B255" s="13" t="s">
        <v>103</v>
      </c>
      <c r="C255" s="13" t="s">
        <v>128</v>
      </c>
      <c r="D255" s="13" t="s">
        <v>66</v>
      </c>
      <c r="E255" s="45">
        <v>16467701.37</v>
      </c>
      <c r="F255" s="45">
        <v>16412833.23</v>
      </c>
      <c r="G255" s="41">
        <f t="shared" si="10"/>
        <v>99.66681360824313</v>
      </c>
    </row>
    <row r="256" spans="1:7" ht="15.75" outlineLevel="5">
      <c r="A256" s="12" t="s">
        <v>133</v>
      </c>
      <c r="B256" s="13" t="s">
        <v>103</v>
      </c>
      <c r="C256" s="13" t="s">
        <v>134</v>
      </c>
      <c r="D256" s="13" t="s">
        <v>55</v>
      </c>
      <c r="E256" s="45">
        <f>E257</f>
        <v>4100</v>
      </c>
      <c r="F256" s="45">
        <f>F257</f>
        <v>4100</v>
      </c>
      <c r="G256" s="41">
        <f t="shared" si="10"/>
        <v>100</v>
      </c>
    </row>
    <row r="257" spans="1:7" ht="47.25" outlineLevel="5">
      <c r="A257" s="12" t="s">
        <v>339</v>
      </c>
      <c r="B257" s="13" t="s">
        <v>103</v>
      </c>
      <c r="C257" s="13" t="s">
        <v>220</v>
      </c>
      <c r="D257" s="13" t="s">
        <v>55</v>
      </c>
      <c r="E257" s="45">
        <f>E258</f>
        <v>4100</v>
      </c>
      <c r="F257" s="45">
        <f>F258</f>
        <v>4100</v>
      </c>
      <c r="G257" s="41">
        <f t="shared" si="10"/>
        <v>100</v>
      </c>
    </row>
    <row r="258" spans="1:7" ht="15.75" outlineLevel="5">
      <c r="A258" s="12" t="s">
        <v>191</v>
      </c>
      <c r="B258" s="13" t="s">
        <v>103</v>
      </c>
      <c r="C258" s="13" t="s">
        <v>220</v>
      </c>
      <c r="D258" s="13" t="s">
        <v>66</v>
      </c>
      <c r="E258" s="45">
        <v>4100</v>
      </c>
      <c r="F258" s="45">
        <v>4100</v>
      </c>
      <c r="G258" s="41">
        <f t="shared" si="10"/>
        <v>100</v>
      </c>
    </row>
    <row r="259" spans="1:7" s="4" customFormat="1" ht="15.75">
      <c r="A259" s="27" t="s">
        <v>139</v>
      </c>
      <c r="B259" s="11" t="s">
        <v>104</v>
      </c>
      <c r="C259" s="11" t="s">
        <v>57</v>
      </c>
      <c r="D259" s="11" t="s">
        <v>55</v>
      </c>
      <c r="E259" s="44">
        <f>E260+E281</f>
        <v>68609226.45</v>
      </c>
      <c r="F259" s="44">
        <f>F260+F281</f>
        <v>68609226.45</v>
      </c>
      <c r="G259" s="48">
        <f t="shared" si="10"/>
        <v>100</v>
      </c>
    </row>
    <row r="260" spans="1:7" ht="15.75" outlineLevel="1">
      <c r="A260" s="12" t="s">
        <v>17</v>
      </c>
      <c r="B260" s="13" t="s">
        <v>105</v>
      </c>
      <c r="C260" s="13" t="s">
        <v>57</v>
      </c>
      <c r="D260" s="13" t="s">
        <v>55</v>
      </c>
      <c r="E260" s="45">
        <f>E261+E264+E267+E272+E270</f>
        <v>58820118.53</v>
      </c>
      <c r="F260" s="45">
        <f>F261+F264+F267+F272+F270</f>
        <v>58820118.53</v>
      </c>
      <c r="G260" s="41">
        <f t="shared" si="10"/>
        <v>100</v>
      </c>
    </row>
    <row r="261" spans="1:7" ht="15.75" outlineLevel="2">
      <c r="A261" s="12" t="s">
        <v>183</v>
      </c>
      <c r="B261" s="13" t="s">
        <v>105</v>
      </c>
      <c r="C261" s="13" t="s">
        <v>69</v>
      </c>
      <c r="D261" s="13" t="s">
        <v>55</v>
      </c>
      <c r="E261" s="45">
        <f>E262</f>
        <v>7789664.77</v>
      </c>
      <c r="F261" s="45">
        <f>F262</f>
        <v>7789664.77</v>
      </c>
      <c r="G261" s="41">
        <f t="shared" si="10"/>
        <v>100</v>
      </c>
    </row>
    <row r="262" spans="1:7" ht="18.75" customHeight="1" outlineLevel="3">
      <c r="A262" s="12" t="s">
        <v>121</v>
      </c>
      <c r="B262" s="13" t="s">
        <v>105</v>
      </c>
      <c r="C262" s="13" t="s">
        <v>70</v>
      </c>
      <c r="D262" s="13" t="s">
        <v>55</v>
      </c>
      <c r="E262" s="45">
        <f>E263</f>
        <v>7789664.77</v>
      </c>
      <c r="F262" s="45">
        <f>F263</f>
        <v>7789664.77</v>
      </c>
      <c r="G262" s="41">
        <f t="shared" si="10"/>
        <v>100</v>
      </c>
    </row>
    <row r="263" spans="1:7" ht="15.75" outlineLevel="5">
      <c r="A263" s="12" t="s">
        <v>191</v>
      </c>
      <c r="B263" s="13" t="s">
        <v>105</v>
      </c>
      <c r="C263" s="13" t="s">
        <v>70</v>
      </c>
      <c r="D263" s="13" t="s">
        <v>66</v>
      </c>
      <c r="E263" s="45">
        <v>7789664.77</v>
      </c>
      <c r="F263" s="45">
        <v>7789664.77</v>
      </c>
      <c r="G263" s="41">
        <f t="shared" si="10"/>
        <v>100</v>
      </c>
    </row>
    <row r="264" spans="1:7" ht="15.75" outlineLevel="2">
      <c r="A264" s="12" t="s">
        <v>18</v>
      </c>
      <c r="B264" s="13" t="s">
        <v>105</v>
      </c>
      <c r="C264" s="13" t="s">
        <v>106</v>
      </c>
      <c r="D264" s="13" t="s">
        <v>55</v>
      </c>
      <c r="E264" s="45">
        <f>E265</f>
        <v>6692000</v>
      </c>
      <c r="F264" s="45">
        <f>F265</f>
        <v>6692000</v>
      </c>
      <c r="G264" s="41">
        <f t="shared" si="10"/>
        <v>100</v>
      </c>
    </row>
    <row r="265" spans="1:7" ht="19.5" customHeight="1" outlineLevel="3">
      <c r="A265" s="12" t="s">
        <v>121</v>
      </c>
      <c r="B265" s="13" t="s">
        <v>105</v>
      </c>
      <c r="C265" s="13" t="s">
        <v>107</v>
      </c>
      <c r="D265" s="13" t="s">
        <v>55</v>
      </c>
      <c r="E265" s="45">
        <f>E266</f>
        <v>6692000</v>
      </c>
      <c r="F265" s="45">
        <f>F266</f>
        <v>6692000</v>
      </c>
      <c r="G265" s="41">
        <f t="shared" si="10"/>
        <v>100</v>
      </c>
    </row>
    <row r="266" spans="1:7" ht="15.75" outlineLevel="5">
      <c r="A266" s="12" t="s">
        <v>191</v>
      </c>
      <c r="B266" s="13" t="s">
        <v>105</v>
      </c>
      <c r="C266" s="13" t="s">
        <v>107</v>
      </c>
      <c r="D266" s="13" t="s">
        <v>66</v>
      </c>
      <c r="E266" s="45">
        <v>6692000</v>
      </c>
      <c r="F266" s="45">
        <v>6692000</v>
      </c>
      <c r="G266" s="41">
        <f t="shared" si="10"/>
        <v>100</v>
      </c>
    </row>
    <row r="267" spans="1:7" ht="15.75" outlineLevel="5">
      <c r="A267" s="28" t="s">
        <v>86</v>
      </c>
      <c r="B267" s="13" t="s">
        <v>105</v>
      </c>
      <c r="C267" s="13" t="s">
        <v>48</v>
      </c>
      <c r="D267" s="13" t="s">
        <v>55</v>
      </c>
      <c r="E267" s="45">
        <f>E268</f>
        <v>2033622</v>
      </c>
      <c r="F267" s="45">
        <f>F268</f>
        <v>2033622</v>
      </c>
      <c r="G267" s="41">
        <f t="shared" si="10"/>
        <v>100</v>
      </c>
    </row>
    <row r="268" spans="1:7" ht="15.75" outlineLevel="5">
      <c r="A268" s="12" t="s">
        <v>353</v>
      </c>
      <c r="B268" s="13" t="s">
        <v>105</v>
      </c>
      <c r="C268" s="13" t="s">
        <v>306</v>
      </c>
      <c r="D268" s="13" t="s">
        <v>55</v>
      </c>
      <c r="E268" s="45">
        <f>E269</f>
        <v>2033622</v>
      </c>
      <c r="F268" s="45">
        <f>F269</f>
        <v>2033622</v>
      </c>
      <c r="G268" s="41">
        <f t="shared" si="10"/>
        <v>100</v>
      </c>
    </row>
    <row r="269" spans="1:7" ht="15.75" outlineLevel="5">
      <c r="A269" s="20" t="s">
        <v>237</v>
      </c>
      <c r="B269" s="13" t="s">
        <v>105</v>
      </c>
      <c r="C269" s="13" t="s">
        <v>306</v>
      </c>
      <c r="D269" s="13" t="s">
        <v>239</v>
      </c>
      <c r="E269" s="45">
        <v>2033622</v>
      </c>
      <c r="F269" s="45">
        <v>2033622</v>
      </c>
      <c r="G269" s="41">
        <f t="shared" si="10"/>
        <v>100</v>
      </c>
    </row>
    <row r="270" spans="1:7" ht="78.75" outlineLevel="5">
      <c r="A270" s="12" t="s">
        <v>314</v>
      </c>
      <c r="B270" s="13" t="s">
        <v>105</v>
      </c>
      <c r="C270" s="13" t="s">
        <v>315</v>
      </c>
      <c r="D270" s="13" t="s">
        <v>55</v>
      </c>
      <c r="E270" s="45">
        <f>E271</f>
        <v>24252750</v>
      </c>
      <c r="F270" s="45">
        <f>F271</f>
        <v>24252750</v>
      </c>
      <c r="G270" s="41">
        <f aca="true" t="shared" si="12" ref="G270:G333">F270/E270*100</f>
        <v>100</v>
      </c>
    </row>
    <row r="271" spans="1:7" ht="15.75" outlineLevel="5">
      <c r="A271" s="12" t="s">
        <v>208</v>
      </c>
      <c r="B271" s="13" t="s">
        <v>105</v>
      </c>
      <c r="C271" s="13" t="s">
        <v>315</v>
      </c>
      <c r="D271" s="13" t="s">
        <v>207</v>
      </c>
      <c r="E271" s="45">
        <v>24252750</v>
      </c>
      <c r="F271" s="45">
        <v>24252750</v>
      </c>
      <c r="G271" s="41">
        <f t="shared" si="12"/>
        <v>100</v>
      </c>
    </row>
    <row r="272" spans="1:7" ht="15.75" outlineLevel="5">
      <c r="A272" s="12" t="s">
        <v>133</v>
      </c>
      <c r="B272" s="13" t="s">
        <v>105</v>
      </c>
      <c r="C272" s="13" t="s">
        <v>134</v>
      </c>
      <c r="D272" s="13" t="s">
        <v>55</v>
      </c>
      <c r="E272" s="45">
        <f>E273+E275+E277+E279</f>
        <v>18052081.76</v>
      </c>
      <c r="F272" s="45">
        <f>F273+F275+F277+F279</f>
        <v>18052081.76</v>
      </c>
      <c r="G272" s="41">
        <f t="shared" si="12"/>
        <v>100</v>
      </c>
    </row>
    <row r="273" spans="1:7" ht="66.75" customHeight="1" outlineLevel="5">
      <c r="A273" s="12" t="s">
        <v>326</v>
      </c>
      <c r="B273" s="13" t="s">
        <v>105</v>
      </c>
      <c r="C273" s="13" t="s">
        <v>174</v>
      </c>
      <c r="D273" s="13" t="s">
        <v>55</v>
      </c>
      <c r="E273" s="45">
        <f>E274</f>
        <v>100000</v>
      </c>
      <c r="F273" s="45">
        <f>F274</f>
        <v>100000</v>
      </c>
      <c r="G273" s="41">
        <f t="shared" si="12"/>
        <v>100</v>
      </c>
    </row>
    <row r="274" spans="1:7" ht="15.75" outlineLevel="5">
      <c r="A274" s="12" t="s">
        <v>191</v>
      </c>
      <c r="B274" s="13" t="s">
        <v>105</v>
      </c>
      <c r="C274" s="13" t="s">
        <v>174</v>
      </c>
      <c r="D274" s="13" t="s">
        <v>66</v>
      </c>
      <c r="E274" s="45">
        <v>100000</v>
      </c>
      <c r="F274" s="45">
        <v>100000</v>
      </c>
      <c r="G274" s="41">
        <f t="shared" si="12"/>
        <v>100</v>
      </c>
    </row>
    <row r="275" spans="1:7" ht="63" outlineLevel="5">
      <c r="A275" s="12" t="s">
        <v>328</v>
      </c>
      <c r="B275" s="13" t="s">
        <v>105</v>
      </c>
      <c r="C275" s="13" t="s">
        <v>200</v>
      </c>
      <c r="D275" s="13" t="s">
        <v>55</v>
      </c>
      <c r="E275" s="45">
        <f>E276</f>
        <v>16006135</v>
      </c>
      <c r="F275" s="45">
        <f>F276</f>
        <v>16006135</v>
      </c>
      <c r="G275" s="41">
        <f t="shared" si="12"/>
        <v>100</v>
      </c>
    </row>
    <row r="276" spans="1:7" ht="15.75" outlineLevel="5">
      <c r="A276" s="12" t="s">
        <v>208</v>
      </c>
      <c r="B276" s="13" t="s">
        <v>105</v>
      </c>
      <c r="C276" s="13" t="s">
        <v>200</v>
      </c>
      <c r="D276" s="13" t="s">
        <v>207</v>
      </c>
      <c r="E276" s="45">
        <v>16006135</v>
      </c>
      <c r="F276" s="45">
        <v>16006135</v>
      </c>
      <c r="G276" s="41">
        <f t="shared" si="12"/>
        <v>100</v>
      </c>
    </row>
    <row r="277" spans="1:7" ht="47.25" outlineLevel="5">
      <c r="A277" s="12" t="s">
        <v>341</v>
      </c>
      <c r="B277" s="13" t="s">
        <v>105</v>
      </c>
      <c r="C277" s="13" t="s">
        <v>222</v>
      </c>
      <c r="D277" s="13" t="s">
        <v>55</v>
      </c>
      <c r="E277" s="45">
        <f>E278</f>
        <v>186500</v>
      </c>
      <c r="F277" s="45">
        <f>F278</f>
        <v>186500</v>
      </c>
      <c r="G277" s="41">
        <f t="shared" si="12"/>
        <v>100</v>
      </c>
    </row>
    <row r="278" spans="1:7" ht="15.75" outlineLevel="5">
      <c r="A278" s="12" t="s">
        <v>191</v>
      </c>
      <c r="B278" s="13" t="s">
        <v>105</v>
      </c>
      <c r="C278" s="13" t="s">
        <v>222</v>
      </c>
      <c r="D278" s="13" t="s">
        <v>66</v>
      </c>
      <c r="E278" s="45">
        <v>186500</v>
      </c>
      <c r="F278" s="45">
        <v>186500</v>
      </c>
      <c r="G278" s="41">
        <f t="shared" si="12"/>
        <v>100</v>
      </c>
    </row>
    <row r="279" spans="1:7" ht="51.75" customHeight="1" outlineLevel="5">
      <c r="A279" s="17" t="s">
        <v>345</v>
      </c>
      <c r="B279" s="13" t="s">
        <v>105</v>
      </c>
      <c r="C279" s="13" t="s">
        <v>260</v>
      </c>
      <c r="D279" s="13" t="s">
        <v>55</v>
      </c>
      <c r="E279" s="45">
        <f>E280</f>
        <v>1759446.76</v>
      </c>
      <c r="F279" s="45">
        <f>F280</f>
        <v>1759446.76</v>
      </c>
      <c r="G279" s="41">
        <f t="shared" si="12"/>
        <v>100</v>
      </c>
    </row>
    <row r="280" spans="1:7" ht="19.5" customHeight="1" outlineLevel="5">
      <c r="A280" s="12" t="s">
        <v>191</v>
      </c>
      <c r="B280" s="13" t="s">
        <v>105</v>
      </c>
      <c r="C280" s="13" t="s">
        <v>260</v>
      </c>
      <c r="D280" s="13" t="s">
        <v>66</v>
      </c>
      <c r="E280" s="45">
        <v>1759446.76</v>
      </c>
      <c r="F280" s="45">
        <v>1759446.76</v>
      </c>
      <c r="G280" s="41">
        <f t="shared" si="12"/>
        <v>100</v>
      </c>
    </row>
    <row r="281" spans="1:7" ht="18.75" customHeight="1" outlineLevel="1">
      <c r="A281" s="16" t="s">
        <v>143</v>
      </c>
      <c r="B281" s="13" t="s">
        <v>110</v>
      </c>
      <c r="C281" s="13" t="s">
        <v>57</v>
      </c>
      <c r="D281" s="13" t="s">
        <v>55</v>
      </c>
      <c r="E281" s="45">
        <f>E282+E285</f>
        <v>9789107.92</v>
      </c>
      <c r="F281" s="45">
        <f>F282+F285</f>
        <v>9789107.92</v>
      </c>
      <c r="G281" s="41">
        <f t="shared" si="12"/>
        <v>100</v>
      </c>
    </row>
    <row r="282" spans="1:7" ht="63" outlineLevel="2">
      <c r="A282" s="12" t="s">
        <v>131</v>
      </c>
      <c r="B282" s="13" t="s">
        <v>110</v>
      </c>
      <c r="C282" s="13" t="s">
        <v>36</v>
      </c>
      <c r="D282" s="13" t="s">
        <v>55</v>
      </c>
      <c r="E282" s="45">
        <f>E283</f>
        <v>9684107.92</v>
      </c>
      <c r="F282" s="45">
        <f>F283</f>
        <v>9684107.92</v>
      </c>
      <c r="G282" s="41">
        <f t="shared" si="12"/>
        <v>100</v>
      </c>
    </row>
    <row r="283" spans="1:7" ht="20.25" customHeight="1" outlineLevel="3">
      <c r="A283" s="12" t="s">
        <v>121</v>
      </c>
      <c r="B283" s="13" t="s">
        <v>110</v>
      </c>
      <c r="C283" s="13" t="s">
        <v>128</v>
      </c>
      <c r="D283" s="13" t="s">
        <v>55</v>
      </c>
      <c r="E283" s="45">
        <f>E284</f>
        <v>9684107.92</v>
      </c>
      <c r="F283" s="45">
        <f>F284</f>
        <v>9684107.92</v>
      </c>
      <c r="G283" s="41">
        <f t="shared" si="12"/>
        <v>100</v>
      </c>
    </row>
    <row r="284" spans="1:7" ht="15.75" outlineLevel="4">
      <c r="A284" s="12" t="s">
        <v>191</v>
      </c>
      <c r="B284" s="13" t="s">
        <v>110</v>
      </c>
      <c r="C284" s="13" t="s">
        <v>128</v>
      </c>
      <c r="D284" s="13" t="s">
        <v>66</v>
      </c>
      <c r="E284" s="45">
        <v>9684107.92</v>
      </c>
      <c r="F284" s="45">
        <v>9684107.92</v>
      </c>
      <c r="G284" s="41">
        <f t="shared" si="12"/>
        <v>100</v>
      </c>
    </row>
    <row r="285" spans="1:7" ht="15.75" outlineLevel="4">
      <c r="A285" s="12" t="s">
        <v>133</v>
      </c>
      <c r="B285" s="13" t="s">
        <v>110</v>
      </c>
      <c r="C285" s="13" t="s">
        <v>134</v>
      </c>
      <c r="D285" s="13" t="s">
        <v>55</v>
      </c>
      <c r="E285" s="45">
        <f>E286</f>
        <v>105000</v>
      </c>
      <c r="F285" s="45">
        <f>F286</f>
        <v>105000</v>
      </c>
      <c r="G285" s="41">
        <f t="shared" si="12"/>
        <v>100</v>
      </c>
    </row>
    <row r="286" spans="1:7" ht="47.25" outlineLevel="4">
      <c r="A286" s="12" t="s">
        <v>339</v>
      </c>
      <c r="B286" s="13" t="s">
        <v>110</v>
      </c>
      <c r="C286" s="13" t="s">
        <v>220</v>
      </c>
      <c r="D286" s="13" t="s">
        <v>55</v>
      </c>
      <c r="E286" s="45">
        <f>E287</f>
        <v>105000</v>
      </c>
      <c r="F286" s="45">
        <f>F287</f>
        <v>105000</v>
      </c>
      <c r="G286" s="41">
        <f t="shared" si="12"/>
        <v>100</v>
      </c>
    </row>
    <row r="287" spans="1:7" ht="15.75" outlineLevel="4">
      <c r="A287" s="12" t="s">
        <v>191</v>
      </c>
      <c r="B287" s="13" t="s">
        <v>110</v>
      </c>
      <c r="C287" s="13" t="s">
        <v>220</v>
      </c>
      <c r="D287" s="13" t="s">
        <v>66</v>
      </c>
      <c r="E287" s="45">
        <v>105000</v>
      </c>
      <c r="F287" s="45">
        <v>105000</v>
      </c>
      <c r="G287" s="41">
        <f t="shared" si="12"/>
        <v>100</v>
      </c>
    </row>
    <row r="288" spans="1:7" s="4" customFormat="1" ht="15.75">
      <c r="A288" s="10" t="s">
        <v>78</v>
      </c>
      <c r="B288" s="11" t="s">
        <v>39</v>
      </c>
      <c r="C288" s="11" t="s">
        <v>57</v>
      </c>
      <c r="D288" s="11" t="s">
        <v>55</v>
      </c>
      <c r="E288" s="44">
        <f>E289+E294+E304+E308</f>
        <v>8465728.97</v>
      </c>
      <c r="F288" s="44">
        <f>F289+F294+F304+F308</f>
        <v>8374558.44</v>
      </c>
      <c r="G288" s="48">
        <f t="shared" si="12"/>
        <v>98.9230634441159</v>
      </c>
    </row>
    <row r="289" spans="1:7" ht="15.75" outlineLevel="1">
      <c r="A289" s="12" t="s">
        <v>79</v>
      </c>
      <c r="B289" s="13" t="s">
        <v>40</v>
      </c>
      <c r="C289" s="13" t="s">
        <v>57</v>
      </c>
      <c r="D289" s="13" t="s">
        <v>55</v>
      </c>
      <c r="E289" s="45">
        <f>E291</f>
        <v>208143.26</v>
      </c>
      <c r="F289" s="45">
        <f>F291</f>
        <v>206347.45</v>
      </c>
      <c r="G289" s="41">
        <f t="shared" si="12"/>
        <v>99.13722404463157</v>
      </c>
    </row>
    <row r="290" spans="1:7" ht="15.75" outlineLevel="1">
      <c r="A290" s="12" t="s">
        <v>193</v>
      </c>
      <c r="B290" s="13" t="s">
        <v>40</v>
      </c>
      <c r="C290" s="13" t="s">
        <v>194</v>
      </c>
      <c r="D290" s="13" t="s">
        <v>55</v>
      </c>
      <c r="E290" s="45">
        <f aca="true" t="shared" si="13" ref="E290:F292">E291</f>
        <v>208143.26</v>
      </c>
      <c r="F290" s="45">
        <f t="shared" si="13"/>
        <v>206347.45</v>
      </c>
      <c r="G290" s="41">
        <f t="shared" si="12"/>
        <v>99.13722404463157</v>
      </c>
    </row>
    <row r="291" spans="1:7" ht="31.5" outlineLevel="2">
      <c r="A291" s="12" t="s">
        <v>80</v>
      </c>
      <c r="B291" s="13" t="s">
        <v>40</v>
      </c>
      <c r="C291" s="13" t="s">
        <v>41</v>
      </c>
      <c r="D291" s="13" t="s">
        <v>55</v>
      </c>
      <c r="E291" s="45">
        <f t="shared" si="13"/>
        <v>208143.26</v>
      </c>
      <c r="F291" s="45">
        <f t="shared" si="13"/>
        <v>206347.45</v>
      </c>
      <c r="G291" s="41">
        <f t="shared" si="12"/>
        <v>99.13722404463157</v>
      </c>
    </row>
    <row r="292" spans="1:7" ht="33.75" customHeight="1" outlineLevel="3">
      <c r="A292" s="12" t="s">
        <v>81</v>
      </c>
      <c r="B292" s="13" t="s">
        <v>40</v>
      </c>
      <c r="C292" s="13" t="s">
        <v>42</v>
      </c>
      <c r="D292" s="13" t="s">
        <v>55</v>
      </c>
      <c r="E292" s="45">
        <f t="shared" si="13"/>
        <v>208143.26</v>
      </c>
      <c r="F292" s="45">
        <f t="shared" si="13"/>
        <v>206347.45</v>
      </c>
      <c r="G292" s="41">
        <f t="shared" si="12"/>
        <v>99.13722404463157</v>
      </c>
    </row>
    <row r="293" spans="1:7" ht="15.75" outlineLevel="5">
      <c r="A293" s="12" t="s">
        <v>124</v>
      </c>
      <c r="B293" s="13" t="s">
        <v>40</v>
      </c>
      <c r="C293" s="13" t="s">
        <v>42</v>
      </c>
      <c r="D293" s="13" t="s">
        <v>72</v>
      </c>
      <c r="E293" s="45">
        <v>208143.26</v>
      </c>
      <c r="F293" s="45">
        <v>206347.45</v>
      </c>
      <c r="G293" s="41">
        <f t="shared" si="12"/>
        <v>99.13722404463157</v>
      </c>
    </row>
    <row r="294" spans="1:7" ht="15.75" outlineLevel="5">
      <c r="A294" s="20" t="s">
        <v>175</v>
      </c>
      <c r="B294" s="13" t="s">
        <v>176</v>
      </c>
      <c r="C294" s="13" t="s">
        <v>57</v>
      </c>
      <c r="D294" s="13" t="s">
        <v>55</v>
      </c>
      <c r="E294" s="45">
        <f>E295+E297+E299</f>
        <v>4063337.45</v>
      </c>
      <c r="F294" s="45">
        <f>F295+F297+F299</f>
        <v>3993972.7300000004</v>
      </c>
      <c r="G294" s="41">
        <f t="shared" si="12"/>
        <v>98.29291264007621</v>
      </c>
    </row>
    <row r="295" spans="1:7" ht="66" customHeight="1" outlineLevel="5">
      <c r="A295" s="12" t="s">
        <v>321</v>
      </c>
      <c r="B295" s="13" t="s">
        <v>176</v>
      </c>
      <c r="C295" s="13" t="s">
        <v>320</v>
      </c>
      <c r="D295" s="13" t="s">
        <v>55</v>
      </c>
      <c r="E295" s="45">
        <f>E296</f>
        <v>1713989.35</v>
      </c>
      <c r="F295" s="45">
        <f>F296</f>
        <v>1713989.35</v>
      </c>
      <c r="G295" s="41">
        <f t="shared" si="12"/>
        <v>100</v>
      </c>
    </row>
    <row r="296" spans="1:7" ht="15.75" outlineLevel="5">
      <c r="A296" s="12" t="s">
        <v>264</v>
      </c>
      <c r="B296" s="13" t="s">
        <v>176</v>
      </c>
      <c r="C296" s="13" t="s">
        <v>320</v>
      </c>
      <c r="D296" s="13" t="s">
        <v>259</v>
      </c>
      <c r="E296" s="45">
        <v>1713989.35</v>
      </c>
      <c r="F296" s="45">
        <v>1713989.35</v>
      </c>
      <c r="G296" s="41">
        <f t="shared" si="12"/>
        <v>100</v>
      </c>
    </row>
    <row r="297" spans="1:7" ht="63" outlineLevel="5">
      <c r="A297" s="30" t="s">
        <v>318</v>
      </c>
      <c r="B297" s="13" t="s">
        <v>176</v>
      </c>
      <c r="C297" s="13" t="s">
        <v>319</v>
      </c>
      <c r="D297" s="13" t="s">
        <v>55</v>
      </c>
      <c r="E297" s="45">
        <f>E298</f>
        <v>783948.1</v>
      </c>
      <c r="F297" s="45">
        <f>F298</f>
        <v>783948.1</v>
      </c>
      <c r="G297" s="41">
        <f t="shared" si="12"/>
        <v>100</v>
      </c>
    </row>
    <row r="298" spans="1:7" ht="15.75" outlineLevel="5">
      <c r="A298" s="12" t="s">
        <v>264</v>
      </c>
      <c r="B298" s="13" t="s">
        <v>176</v>
      </c>
      <c r="C298" s="13" t="s">
        <v>319</v>
      </c>
      <c r="D298" s="13" t="s">
        <v>259</v>
      </c>
      <c r="E298" s="45">
        <v>783948.1</v>
      </c>
      <c r="F298" s="45">
        <v>783948.1</v>
      </c>
      <c r="G298" s="41">
        <f t="shared" si="12"/>
        <v>100</v>
      </c>
    </row>
    <row r="299" spans="1:7" ht="15.75" outlineLevel="5">
      <c r="A299" s="20" t="s">
        <v>133</v>
      </c>
      <c r="B299" s="13" t="s">
        <v>176</v>
      </c>
      <c r="C299" s="13" t="s">
        <v>134</v>
      </c>
      <c r="D299" s="13" t="s">
        <v>55</v>
      </c>
      <c r="E299" s="45">
        <f>E300+E302</f>
        <v>1565400</v>
      </c>
      <c r="F299" s="45">
        <f>F300+F302</f>
        <v>1496035.28</v>
      </c>
      <c r="G299" s="41">
        <f t="shared" si="12"/>
        <v>95.56888207486904</v>
      </c>
    </row>
    <row r="300" spans="1:7" ht="47.25" outlineLevel="5">
      <c r="A300" s="12" t="s">
        <v>327</v>
      </c>
      <c r="B300" s="13" t="s">
        <v>176</v>
      </c>
      <c r="C300" s="13" t="s">
        <v>177</v>
      </c>
      <c r="D300" s="13" t="s">
        <v>55</v>
      </c>
      <c r="E300" s="45">
        <f>E301</f>
        <v>565400</v>
      </c>
      <c r="F300" s="45">
        <f>F301</f>
        <v>496035.28</v>
      </c>
      <c r="G300" s="41">
        <f t="shared" si="12"/>
        <v>87.73174389812523</v>
      </c>
    </row>
    <row r="301" spans="1:7" ht="21.75" customHeight="1" outlineLevel="5">
      <c r="A301" s="12" t="s">
        <v>23</v>
      </c>
      <c r="B301" s="13" t="s">
        <v>176</v>
      </c>
      <c r="C301" s="13" t="s">
        <v>177</v>
      </c>
      <c r="D301" s="13" t="s">
        <v>22</v>
      </c>
      <c r="E301" s="45">
        <v>565400</v>
      </c>
      <c r="F301" s="45">
        <v>496035.28</v>
      </c>
      <c r="G301" s="41">
        <f t="shared" si="12"/>
        <v>87.73174389812523</v>
      </c>
    </row>
    <row r="302" spans="1:7" ht="47.25" outlineLevel="5">
      <c r="A302" s="12" t="s">
        <v>342</v>
      </c>
      <c r="B302" s="13" t="s">
        <v>176</v>
      </c>
      <c r="C302" s="13" t="s">
        <v>224</v>
      </c>
      <c r="D302" s="13" t="s">
        <v>55</v>
      </c>
      <c r="E302" s="45">
        <f>E303</f>
        <v>1000000</v>
      </c>
      <c r="F302" s="45">
        <f>F303</f>
        <v>1000000</v>
      </c>
      <c r="G302" s="41">
        <f t="shared" si="12"/>
        <v>100</v>
      </c>
    </row>
    <row r="303" spans="1:7" ht="21.75" customHeight="1" outlineLevel="5">
      <c r="A303" s="12" t="s">
        <v>264</v>
      </c>
      <c r="B303" s="13" t="s">
        <v>176</v>
      </c>
      <c r="C303" s="13" t="s">
        <v>224</v>
      </c>
      <c r="D303" s="13" t="s">
        <v>259</v>
      </c>
      <c r="E303" s="45">
        <v>1000000</v>
      </c>
      <c r="F303" s="45">
        <v>1000000</v>
      </c>
      <c r="G303" s="41">
        <f t="shared" si="12"/>
        <v>100</v>
      </c>
    </row>
    <row r="304" spans="1:7" ht="15.75" outlineLevel="5">
      <c r="A304" s="12" t="s">
        <v>166</v>
      </c>
      <c r="B304" s="13" t="s">
        <v>165</v>
      </c>
      <c r="C304" s="13" t="s">
        <v>57</v>
      </c>
      <c r="D304" s="13" t="s">
        <v>55</v>
      </c>
      <c r="E304" s="45">
        <f aca="true" t="shared" si="14" ref="E304:F306">E305</f>
        <v>3205000</v>
      </c>
      <c r="F304" s="45">
        <f t="shared" si="14"/>
        <v>3205000</v>
      </c>
      <c r="G304" s="41">
        <f t="shared" si="12"/>
        <v>100</v>
      </c>
    </row>
    <row r="305" spans="1:7" ht="15.75" outlineLevel="5">
      <c r="A305" s="12" t="s">
        <v>8</v>
      </c>
      <c r="B305" s="13" t="s">
        <v>165</v>
      </c>
      <c r="C305" s="13" t="s">
        <v>99</v>
      </c>
      <c r="D305" s="13" t="s">
        <v>55</v>
      </c>
      <c r="E305" s="45">
        <f t="shared" si="14"/>
        <v>3205000</v>
      </c>
      <c r="F305" s="45">
        <f t="shared" si="14"/>
        <v>3205000</v>
      </c>
      <c r="G305" s="41">
        <f t="shared" si="12"/>
        <v>100</v>
      </c>
    </row>
    <row r="306" spans="1:7" ht="78.75" outlineLevel="5">
      <c r="A306" s="16" t="s">
        <v>195</v>
      </c>
      <c r="B306" s="13" t="s">
        <v>165</v>
      </c>
      <c r="C306" s="13" t="s">
        <v>167</v>
      </c>
      <c r="D306" s="13" t="s">
        <v>55</v>
      </c>
      <c r="E306" s="45">
        <f t="shared" si="14"/>
        <v>3205000</v>
      </c>
      <c r="F306" s="45">
        <f t="shared" si="14"/>
        <v>3205000</v>
      </c>
      <c r="G306" s="41">
        <f t="shared" si="12"/>
        <v>100</v>
      </c>
    </row>
    <row r="307" spans="1:7" ht="15.75" outlineLevel="5">
      <c r="A307" s="12" t="s">
        <v>124</v>
      </c>
      <c r="B307" s="13" t="s">
        <v>165</v>
      </c>
      <c r="C307" s="13" t="s">
        <v>167</v>
      </c>
      <c r="D307" s="13" t="s">
        <v>72</v>
      </c>
      <c r="E307" s="45">
        <v>3205000</v>
      </c>
      <c r="F307" s="45">
        <v>3205000</v>
      </c>
      <c r="G307" s="41">
        <f t="shared" si="12"/>
        <v>100</v>
      </c>
    </row>
    <row r="308" spans="1:7" ht="15.75" outlineLevel="5">
      <c r="A308" s="12" t="s">
        <v>241</v>
      </c>
      <c r="B308" s="13" t="s">
        <v>246</v>
      </c>
      <c r="C308" s="13" t="s">
        <v>57</v>
      </c>
      <c r="D308" s="13" t="s">
        <v>55</v>
      </c>
      <c r="E308" s="46">
        <f>E309+E312+E316</f>
        <v>989248.26</v>
      </c>
      <c r="F308" s="46">
        <f>F309+F312+F316</f>
        <v>969238.26</v>
      </c>
      <c r="G308" s="41">
        <f t="shared" si="12"/>
        <v>97.97725193876005</v>
      </c>
    </row>
    <row r="309" spans="1:7" ht="15.75" outlineLevel="5">
      <c r="A309" s="28" t="s">
        <v>284</v>
      </c>
      <c r="B309" s="13" t="s">
        <v>246</v>
      </c>
      <c r="C309" s="13" t="s">
        <v>283</v>
      </c>
      <c r="D309" s="13" t="s">
        <v>55</v>
      </c>
      <c r="E309" s="46">
        <f>E310</f>
        <v>13500</v>
      </c>
      <c r="F309" s="46">
        <f>F310</f>
        <v>13500</v>
      </c>
      <c r="G309" s="41">
        <f t="shared" si="12"/>
        <v>100</v>
      </c>
    </row>
    <row r="310" spans="1:7" ht="15.75" outlineLevel="5">
      <c r="A310" s="28" t="s">
        <v>286</v>
      </c>
      <c r="B310" s="13" t="s">
        <v>246</v>
      </c>
      <c r="C310" s="13" t="s">
        <v>285</v>
      </c>
      <c r="D310" s="13" t="s">
        <v>55</v>
      </c>
      <c r="E310" s="46">
        <f>E311</f>
        <v>13500</v>
      </c>
      <c r="F310" s="46">
        <f>F311</f>
        <v>13500</v>
      </c>
      <c r="G310" s="41">
        <f t="shared" si="12"/>
        <v>100</v>
      </c>
    </row>
    <row r="311" spans="1:7" ht="15.75" outlineLevel="5">
      <c r="A311" s="12" t="s">
        <v>124</v>
      </c>
      <c r="B311" s="13" t="s">
        <v>246</v>
      </c>
      <c r="C311" s="13" t="s">
        <v>285</v>
      </c>
      <c r="D311" s="13" t="s">
        <v>72</v>
      </c>
      <c r="E311" s="46">
        <v>13500</v>
      </c>
      <c r="F311" s="46">
        <v>13500</v>
      </c>
      <c r="G311" s="41">
        <f t="shared" si="12"/>
        <v>100</v>
      </c>
    </row>
    <row r="312" spans="1:7" ht="31.5" outlineLevel="5">
      <c r="A312" s="12" t="s">
        <v>242</v>
      </c>
      <c r="B312" s="13" t="s">
        <v>246</v>
      </c>
      <c r="C312" s="13" t="s">
        <v>247</v>
      </c>
      <c r="D312" s="13" t="s">
        <v>55</v>
      </c>
      <c r="E312" s="46">
        <f aca="true" t="shared" si="15" ref="E312:F314">E313</f>
        <v>235500</v>
      </c>
      <c r="F312" s="46">
        <f t="shared" si="15"/>
        <v>235500</v>
      </c>
      <c r="G312" s="41">
        <f t="shared" si="12"/>
        <v>100</v>
      </c>
    </row>
    <row r="313" spans="1:7" ht="31.5" outlineLevel="5">
      <c r="A313" s="12" t="s">
        <v>243</v>
      </c>
      <c r="B313" s="13" t="s">
        <v>246</v>
      </c>
      <c r="C313" s="13" t="s">
        <v>248</v>
      </c>
      <c r="D313" s="13" t="s">
        <v>55</v>
      </c>
      <c r="E313" s="46">
        <f t="shared" si="15"/>
        <v>235500</v>
      </c>
      <c r="F313" s="46">
        <f t="shared" si="15"/>
        <v>235500</v>
      </c>
      <c r="G313" s="41">
        <f t="shared" si="12"/>
        <v>100</v>
      </c>
    </row>
    <row r="314" spans="1:7" ht="47.25" outlineLevel="5">
      <c r="A314" s="17" t="s">
        <v>244</v>
      </c>
      <c r="B314" s="13" t="s">
        <v>246</v>
      </c>
      <c r="C314" s="13" t="s">
        <v>249</v>
      </c>
      <c r="D314" s="13" t="s">
        <v>55</v>
      </c>
      <c r="E314" s="46">
        <f t="shared" si="15"/>
        <v>235500</v>
      </c>
      <c r="F314" s="46">
        <f t="shared" si="15"/>
        <v>235500</v>
      </c>
      <c r="G314" s="41">
        <f t="shared" si="12"/>
        <v>100</v>
      </c>
    </row>
    <row r="315" spans="1:7" ht="31.5" outlineLevel="5">
      <c r="A315" s="12" t="s">
        <v>245</v>
      </c>
      <c r="B315" s="13" t="s">
        <v>246</v>
      </c>
      <c r="C315" s="13" t="s">
        <v>249</v>
      </c>
      <c r="D315" s="13" t="s">
        <v>250</v>
      </c>
      <c r="E315" s="46">
        <v>235500</v>
      </c>
      <c r="F315" s="46">
        <v>235500</v>
      </c>
      <c r="G315" s="41">
        <f t="shared" si="12"/>
        <v>100</v>
      </c>
    </row>
    <row r="316" spans="1:7" ht="15.75" outlineLevel="5">
      <c r="A316" s="14" t="s">
        <v>133</v>
      </c>
      <c r="B316" s="13" t="s">
        <v>246</v>
      </c>
      <c r="C316" s="13" t="s">
        <v>134</v>
      </c>
      <c r="D316" s="13" t="s">
        <v>55</v>
      </c>
      <c r="E316" s="46">
        <f>E317</f>
        <v>740248.26</v>
      </c>
      <c r="F316" s="46">
        <f>F317</f>
        <v>720238.26</v>
      </c>
      <c r="G316" s="41">
        <f t="shared" si="12"/>
        <v>97.2968528152974</v>
      </c>
    </row>
    <row r="317" spans="1:7" ht="31.5" outlineLevel="5">
      <c r="A317" s="12" t="s">
        <v>346</v>
      </c>
      <c r="B317" s="13" t="s">
        <v>246</v>
      </c>
      <c r="C317" s="13" t="s">
        <v>263</v>
      </c>
      <c r="D317" s="13" t="s">
        <v>55</v>
      </c>
      <c r="E317" s="46">
        <f>E319+E320+E321+E318</f>
        <v>740248.26</v>
      </c>
      <c r="F317" s="46">
        <f>F319+F320+F321+F318</f>
        <v>720238.26</v>
      </c>
      <c r="G317" s="41">
        <f t="shared" si="12"/>
        <v>97.2968528152974</v>
      </c>
    </row>
    <row r="318" spans="1:7" ht="15.75" outlineLevel="5">
      <c r="A318" s="12" t="s">
        <v>191</v>
      </c>
      <c r="B318" s="13" t="s">
        <v>246</v>
      </c>
      <c r="C318" s="13" t="s">
        <v>263</v>
      </c>
      <c r="D318" s="13" t="s">
        <v>66</v>
      </c>
      <c r="E318" s="46">
        <v>526445.24</v>
      </c>
      <c r="F318" s="46">
        <v>506435.24</v>
      </c>
      <c r="G318" s="41">
        <f t="shared" si="12"/>
        <v>96.19903487017947</v>
      </c>
    </row>
    <row r="319" spans="1:7" ht="17.25" customHeight="1" outlineLevel="5">
      <c r="A319" s="12" t="s">
        <v>23</v>
      </c>
      <c r="B319" s="13" t="s">
        <v>246</v>
      </c>
      <c r="C319" s="13" t="s">
        <v>263</v>
      </c>
      <c r="D319" s="13" t="s">
        <v>22</v>
      </c>
      <c r="E319" s="46">
        <v>36503.02</v>
      </c>
      <c r="F319" s="46">
        <v>36503.02</v>
      </c>
      <c r="G319" s="41">
        <f t="shared" si="12"/>
        <v>100</v>
      </c>
    </row>
    <row r="320" spans="1:7" ht="47.25" outlineLevel="5">
      <c r="A320" s="12" t="s">
        <v>212</v>
      </c>
      <c r="B320" s="13" t="s">
        <v>246</v>
      </c>
      <c r="C320" s="13" t="s">
        <v>263</v>
      </c>
      <c r="D320" s="13" t="s">
        <v>213</v>
      </c>
      <c r="E320" s="46">
        <v>48000</v>
      </c>
      <c r="F320" s="46">
        <v>48000</v>
      </c>
      <c r="G320" s="41">
        <f t="shared" si="12"/>
        <v>100</v>
      </c>
    </row>
    <row r="321" spans="1:7" ht="31.5" outlineLevel="5">
      <c r="A321" s="12" t="s">
        <v>245</v>
      </c>
      <c r="B321" s="13" t="s">
        <v>246</v>
      </c>
      <c r="C321" s="13" t="s">
        <v>263</v>
      </c>
      <c r="D321" s="13" t="s">
        <v>250</v>
      </c>
      <c r="E321" s="46">
        <v>129300</v>
      </c>
      <c r="F321" s="46">
        <v>129300</v>
      </c>
      <c r="G321" s="41">
        <f t="shared" si="12"/>
        <v>100</v>
      </c>
    </row>
    <row r="322" spans="1:7" s="4" customFormat="1" ht="15.75">
      <c r="A322" s="10" t="s">
        <v>144</v>
      </c>
      <c r="B322" s="11" t="s">
        <v>43</v>
      </c>
      <c r="C322" s="11" t="s">
        <v>57</v>
      </c>
      <c r="D322" s="11" t="s">
        <v>55</v>
      </c>
      <c r="E322" s="44">
        <f>E323+E330+E336</f>
        <v>5429150.13</v>
      </c>
      <c r="F322" s="44">
        <f>F323+F330+F336</f>
        <v>5125120.46</v>
      </c>
      <c r="G322" s="48">
        <f t="shared" si="12"/>
        <v>94.40005041820422</v>
      </c>
    </row>
    <row r="323" spans="1:7" s="4" customFormat="1" ht="15.75">
      <c r="A323" s="16" t="s">
        <v>145</v>
      </c>
      <c r="B323" s="13" t="s">
        <v>44</v>
      </c>
      <c r="C323" s="13" t="s">
        <v>57</v>
      </c>
      <c r="D323" s="13" t="s">
        <v>55</v>
      </c>
      <c r="E323" s="45">
        <f>E324+E327</f>
        <v>1674033</v>
      </c>
      <c r="F323" s="45">
        <f>F324+F327</f>
        <v>1674033</v>
      </c>
      <c r="G323" s="41">
        <f t="shared" si="12"/>
        <v>100</v>
      </c>
    </row>
    <row r="324" spans="1:7" s="4" customFormat="1" ht="31.5">
      <c r="A324" s="16" t="s">
        <v>77</v>
      </c>
      <c r="B324" s="13" t="s">
        <v>44</v>
      </c>
      <c r="C324" s="13" t="s">
        <v>37</v>
      </c>
      <c r="D324" s="13" t="s">
        <v>55</v>
      </c>
      <c r="E324" s="45">
        <f>E325</f>
        <v>400000</v>
      </c>
      <c r="F324" s="45">
        <f>F325</f>
        <v>400000</v>
      </c>
      <c r="G324" s="41">
        <f t="shared" si="12"/>
        <v>100</v>
      </c>
    </row>
    <row r="325" spans="1:7" s="4" customFormat="1" ht="15.75">
      <c r="A325" s="16" t="s">
        <v>196</v>
      </c>
      <c r="B325" s="13" t="s">
        <v>44</v>
      </c>
      <c r="C325" s="13" t="s">
        <v>38</v>
      </c>
      <c r="D325" s="13" t="s">
        <v>55</v>
      </c>
      <c r="E325" s="45">
        <f>E326</f>
        <v>400000</v>
      </c>
      <c r="F325" s="45">
        <f>F326</f>
        <v>400000</v>
      </c>
      <c r="G325" s="41">
        <f t="shared" si="12"/>
        <v>100</v>
      </c>
    </row>
    <row r="326" spans="1:7" s="4" customFormat="1" ht="18.75" customHeight="1">
      <c r="A326" s="12" t="s">
        <v>23</v>
      </c>
      <c r="B326" s="13" t="s">
        <v>44</v>
      </c>
      <c r="C326" s="13" t="s">
        <v>38</v>
      </c>
      <c r="D326" s="13" t="s">
        <v>22</v>
      </c>
      <c r="E326" s="45">
        <v>400000</v>
      </c>
      <c r="F326" s="45">
        <v>400000</v>
      </c>
      <c r="G326" s="41">
        <f t="shared" si="12"/>
        <v>100</v>
      </c>
    </row>
    <row r="327" spans="1:7" s="4" customFormat="1" ht="18.75" customHeight="1">
      <c r="A327" s="20" t="s">
        <v>133</v>
      </c>
      <c r="B327" s="13" t="s">
        <v>44</v>
      </c>
      <c r="C327" s="13" t="s">
        <v>134</v>
      </c>
      <c r="D327" s="13" t="s">
        <v>55</v>
      </c>
      <c r="E327" s="45">
        <f>E328</f>
        <v>1274033</v>
      </c>
      <c r="F327" s="45">
        <f>F328</f>
        <v>1274033</v>
      </c>
      <c r="G327" s="41">
        <f t="shared" si="12"/>
        <v>100</v>
      </c>
    </row>
    <row r="328" spans="1:7" s="4" customFormat="1" ht="49.5" customHeight="1">
      <c r="A328" s="12" t="s">
        <v>336</v>
      </c>
      <c r="B328" s="13" t="s">
        <v>44</v>
      </c>
      <c r="C328" s="13" t="s">
        <v>225</v>
      </c>
      <c r="D328" s="13" t="s">
        <v>55</v>
      </c>
      <c r="E328" s="45">
        <f>E329</f>
        <v>1274033</v>
      </c>
      <c r="F328" s="45">
        <f>F329</f>
        <v>1274033</v>
      </c>
      <c r="G328" s="41">
        <f t="shared" si="12"/>
        <v>100</v>
      </c>
    </row>
    <row r="329" spans="1:7" s="4" customFormat="1" ht="18.75" customHeight="1">
      <c r="A329" s="12" t="s">
        <v>191</v>
      </c>
      <c r="B329" s="13" t="s">
        <v>44</v>
      </c>
      <c r="C329" s="13" t="s">
        <v>225</v>
      </c>
      <c r="D329" s="13" t="s">
        <v>66</v>
      </c>
      <c r="E329" s="45">
        <v>1274033</v>
      </c>
      <c r="F329" s="45">
        <v>1274033</v>
      </c>
      <c r="G329" s="41">
        <f t="shared" si="12"/>
        <v>100</v>
      </c>
    </row>
    <row r="330" spans="1:7" s="4" customFormat="1" ht="18.75" customHeight="1">
      <c r="A330" s="12" t="s">
        <v>271</v>
      </c>
      <c r="B330" s="13" t="s">
        <v>273</v>
      </c>
      <c r="C330" s="13" t="s">
        <v>57</v>
      </c>
      <c r="D330" s="13" t="s">
        <v>55</v>
      </c>
      <c r="E330" s="46">
        <f>E331+E333</f>
        <v>2450221.13</v>
      </c>
      <c r="F330" s="46">
        <f>F331+F333</f>
        <v>2163868.46</v>
      </c>
      <c r="G330" s="41">
        <f t="shared" si="12"/>
        <v>88.31319073638059</v>
      </c>
    </row>
    <row r="331" spans="1:7" s="4" customFormat="1" ht="66.75" customHeight="1">
      <c r="A331" s="12" t="s">
        <v>272</v>
      </c>
      <c r="B331" s="13" t="s">
        <v>273</v>
      </c>
      <c r="C331" s="13" t="s">
        <v>274</v>
      </c>
      <c r="D331" s="13" t="s">
        <v>55</v>
      </c>
      <c r="E331" s="46">
        <f>E332</f>
        <v>1000000</v>
      </c>
      <c r="F331" s="46">
        <f>F332</f>
        <v>983333.33</v>
      </c>
      <c r="G331" s="41">
        <f t="shared" si="12"/>
        <v>98.333333</v>
      </c>
    </row>
    <row r="332" spans="1:7" s="4" customFormat="1" ht="18.75" customHeight="1">
      <c r="A332" s="12" t="s">
        <v>208</v>
      </c>
      <c r="B332" s="13" t="s">
        <v>273</v>
      </c>
      <c r="C332" s="13" t="s">
        <v>274</v>
      </c>
      <c r="D332" s="13" t="s">
        <v>207</v>
      </c>
      <c r="E332" s="46">
        <v>1000000</v>
      </c>
      <c r="F332" s="46">
        <v>983333.33</v>
      </c>
      <c r="G332" s="41">
        <f t="shared" si="12"/>
        <v>98.333333</v>
      </c>
    </row>
    <row r="333" spans="1:7" s="4" customFormat="1" ht="18.75" customHeight="1">
      <c r="A333" s="20" t="s">
        <v>133</v>
      </c>
      <c r="B333" s="13" t="s">
        <v>273</v>
      </c>
      <c r="C333" s="13" t="s">
        <v>134</v>
      </c>
      <c r="D333" s="13" t="s">
        <v>55</v>
      </c>
      <c r="E333" s="46">
        <f>E334</f>
        <v>1450221.13</v>
      </c>
      <c r="F333" s="46">
        <f>F334</f>
        <v>1180535.13</v>
      </c>
      <c r="G333" s="41">
        <f t="shared" si="12"/>
        <v>81.40380150163719</v>
      </c>
    </row>
    <row r="334" spans="1:7" s="4" customFormat="1" ht="46.5" customHeight="1">
      <c r="A334" s="12" t="s">
        <v>336</v>
      </c>
      <c r="B334" s="13" t="s">
        <v>273</v>
      </c>
      <c r="C334" s="13" t="s">
        <v>225</v>
      </c>
      <c r="D334" s="13" t="s">
        <v>55</v>
      </c>
      <c r="E334" s="46">
        <f>E335</f>
        <v>1450221.13</v>
      </c>
      <c r="F334" s="46">
        <f>F335</f>
        <v>1180535.13</v>
      </c>
      <c r="G334" s="41">
        <f aca="true" t="shared" si="16" ref="G334:G358">F334/E334*100</f>
        <v>81.40380150163719</v>
      </c>
    </row>
    <row r="335" spans="1:7" s="4" customFormat="1" ht="18.75" customHeight="1">
      <c r="A335" s="12" t="s">
        <v>208</v>
      </c>
      <c r="B335" s="13" t="s">
        <v>273</v>
      </c>
      <c r="C335" s="13" t="s">
        <v>225</v>
      </c>
      <c r="D335" s="13" t="s">
        <v>207</v>
      </c>
      <c r="E335" s="46">
        <v>1450221.13</v>
      </c>
      <c r="F335" s="46">
        <v>1180535.13</v>
      </c>
      <c r="G335" s="41">
        <f t="shared" si="16"/>
        <v>81.40380150163719</v>
      </c>
    </row>
    <row r="336" spans="1:7" s="4" customFormat="1" ht="15.75">
      <c r="A336" s="16" t="s">
        <v>147</v>
      </c>
      <c r="B336" s="13" t="s">
        <v>146</v>
      </c>
      <c r="C336" s="13" t="s">
        <v>57</v>
      </c>
      <c r="D336" s="13" t="s">
        <v>55</v>
      </c>
      <c r="E336" s="45">
        <f aca="true" t="shared" si="17" ref="E336:F338">E337</f>
        <v>1304896</v>
      </c>
      <c r="F336" s="45">
        <f t="shared" si="17"/>
        <v>1287219</v>
      </c>
      <c r="G336" s="41">
        <f t="shared" si="16"/>
        <v>98.64533265486291</v>
      </c>
    </row>
    <row r="337" spans="1:7" s="4" customFormat="1" ht="48.75" customHeight="1">
      <c r="A337" s="16" t="s">
        <v>113</v>
      </c>
      <c r="B337" s="13" t="s">
        <v>146</v>
      </c>
      <c r="C337" s="13" t="s">
        <v>59</v>
      </c>
      <c r="D337" s="13" t="s">
        <v>55</v>
      </c>
      <c r="E337" s="45">
        <f t="shared" si="17"/>
        <v>1304896</v>
      </c>
      <c r="F337" s="45">
        <f t="shared" si="17"/>
        <v>1287219</v>
      </c>
      <c r="G337" s="41">
        <f t="shared" si="16"/>
        <v>98.64533265486291</v>
      </c>
    </row>
    <row r="338" spans="1:7" s="4" customFormat="1" ht="15.75">
      <c r="A338" s="16" t="s">
        <v>114</v>
      </c>
      <c r="B338" s="13" t="s">
        <v>146</v>
      </c>
      <c r="C338" s="13" t="s">
        <v>60</v>
      </c>
      <c r="D338" s="13" t="s">
        <v>55</v>
      </c>
      <c r="E338" s="45">
        <f t="shared" si="17"/>
        <v>1304896</v>
      </c>
      <c r="F338" s="45">
        <f t="shared" si="17"/>
        <v>1287219</v>
      </c>
      <c r="G338" s="41">
        <f t="shared" si="16"/>
        <v>98.64533265486291</v>
      </c>
    </row>
    <row r="339" spans="1:7" s="4" customFormat="1" ht="19.5" customHeight="1">
      <c r="A339" s="12" t="s">
        <v>23</v>
      </c>
      <c r="B339" s="13" t="s">
        <v>146</v>
      </c>
      <c r="C339" s="13" t="s">
        <v>60</v>
      </c>
      <c r="D339" s="13" t="s">
        <v>22</v>
      </c>
      <c r="E339" s="45">
        <v>1304896</v>
      </c>
      <c r="F339" s="45">
        <v>1287219</v>
      </c>
      <c r="G339" s="41">
        <f t="shared" si="16"/>
        <v>98.64533265486291</v>
      </c>
    </row>
    <row r="340" spans="1:7" ht="15.75" outlineLevel="5">
      <c r="A340" s="27" t="s">
        <v>141</v>
      </c>
      <c r="B340" s="11" t="s">
        <v>142</v>
      </c>
      <c r="C340" s="11" t="s">
        <v>57</v>
      </c>
      <c r="D340" s="11" t="s">
        <v>55</v>
      </c>
      <c r="E340" s="44">
        <f aca="true" t="shared" si="18" ref="E340:F343">E341</f>
        <v>2241487</v>
      </c>
      <c r="F340" s="44">
        <f t="shared" si="18"/>
        <v>2241487</v>
      </c>
      <c r="G340" s="48">
        <f t="shared" si="16"/>
        <v>100</v>
      </c>
    </row>
    <row r="341" spans="1:7" ht="15.75" outlineLevel="5">
      <c r="A341" s="12" t="s">
        <v>132</v>
      </c>
      <c r="B341" s="13" t="s">
        <v>140</v>
      </c>
      <c r="C341" s="13" t="s">
        <v>57</v>
      </c>
      <c r="D341" s="13" t="s">
        <v>55</v>
      </c>
      <c r="E341" s="45">
        <f t="shared" si="18"/>
        <v>2241487</v>
      </c>
      <c r="F341" s="45">
        <f t="shared" si="18"/>
        <v>2241487</v>
      </c>
      <c r="G341" s="41">
        <f t="shared" si="16"/>
        <v>100</v>
      </c>
    </row>
    <row r="342" spans="1:7" ht="31.5" outlineLevel="5">
      <c r="A342" s="16" t="s">
        <v>19</v>
      </c>
      <c r="B342" s="13" t="s">
        <v>140</v>
      </c>
      <c r="C342" s="13" t="s">
        <v>108</v>
      </c>
      <c r="D342" s="13" t="s">
        <v>55</v>
      </c>
      <c r="E342" s="45">
        <f t="shared" si="18"/>
        <v>2241487</v>
      </c>
      <c r="F342" s="45">
        <f t="shared" si="18"/>
        <v>2241487</v>
      </c>
      <c r="G342" s="41">
        <f t="shared" si="16"/>
        <v>100</v>
      </c>
    </row>
    <row r="343" spans="1:7" ht="31.5" outlineLevel="5">
      <c r="A343" s="16" t="s">
        <v>20</v>
      </c>
      <c r="B343" s="13" t="s">
        <v>140</v>
      </c>
      <c r="C343" s="13" t="s">
        <v>109</v>
      </c>
      <c r="D343" s="13" t="s">
        <v>55</v>
      </c>
      <c r="E343" s="45">
        <f t="shared" si="18"/>
        <v>2241487</v>
      </c>
      <c r="F343" s="45">
        <f t="shared" si="18"/>
        <v>2241487</v>
      </c>
      <c r="G343" s="41">
        <f t="shared" si="16"/>
        <v>100</v>
      </c>
    </row>
    <row r="344" spans="1:7" ht="51" customHeight="1" outlineLevel="5">
      <c r="A344" s="12" t="s">
        <v>212</v>
      </c>
      <c r="B344" s="13" t="s">
        <v>140</v>
      </c>
      <c r="C344" s="13" t="s">
        <v>109</v>
      </c>
      <c r="D344" s="13" t="s">
        <v>213</v>
      </c>
      <c r="E344" s="45">
        <v>2241487</v>
      </c>
      <c r="F344" s="45">
        <v>2241487</v>
      </c>
      <c r="G344" s="41">
        <f t="shared" si="16"/>
        <v>100</v>
      </c>
    </row>
    <row r="345" spans="1:7" ht="63" outlineLevel="5">
      <c r="A345" s="10" t="s">
        <v>190</v>
      </c>
      <c r="B345" s="11" t="s">
        <v>148</v>
      </c>
      <c r="C345" s="11" t="s">
        <v>57</v>
      </c>
      <c r="D345" s="11" t="s">
        <v>55</v>
      </c>
      <c r="E345" s="44">
        <f>E346+E354</f>
        <v>19757000</v>
      </c>
      <c r="F345" s="44">
        <f>F346+F354</f>
        <v>19757000</v>
      </c>
      <c r="G345" s="48">
        <f t="shared" si="16"/>
        <v>100</v>
      </c>
    </row>
    <row r="346" spans="1:7" ht="47.25" outlineLevel="5">
      <c r="A346" s="12" t="s">
        <v>149</v>
      </c>
      <c r="B346" s="13" t="s">
        <v>152</v>
      </c>
      <c r="C346" s="13" t="s">
        <v>57</v>
      </c>
      <c r="D346" s="13" t="s">
        <v>55</v>
      </c>
      <c r="E346" s="45">
        <f aca="true" t="shared" si="19" ref="E346:F349">E347</f>
        <v>17779000</v>
      </c>
      <c r="F346" s="45">
        <f t="shared" si="19"/>
        <v>17779000</v>
      </c>
      <c r="G346" s="41">
        <f t="shared" si="16"/>
        <v>100</v>
      </c>
    </row>
    <row r="347" spans="1:7" ht="15.75" outlineLevel="5">
      <c r="A347" s="12" t="s">
        <v>84</v>
      </c>
      <c r="B347" s="13" t="s">
        <v>152</v>
      </c>
      <c r="C347" s="13" t="s">
        <v>45</v>
      </c>
      <c r="D347" s="13" t="s">
        <v>55</v>
      </c>
      <c r="E347" s="45">
        <f t="shared" si="19"/>
        <v>17779000</v>
      </c>
      <c r="F347" s="45">
        <f t="shared" si="19"/>
        <v>17779000</v>
      </c>
      <c r="G347" s="41">
        <f t="shared" si="16"/>
        <v>100</v>
      </c>
    </row>
    <row r="348" spans="1:7" ht="15.75" outlineLevel="5">
      <c r="A348" s="12" t="s">
        <v>84</v>
      </c>
      <c r="B348" s="13" t="s">
        <v>152</v>
      </c>
      <c r="C348" s="13" t="s">
        <v>46</v>
      </c>
      <c r="D348" s="13" t="s">
        <v>55</v>
      </c>
      <c r="E348" s="45">
        <f t="shared" si="19"/>
        <v>17779000</v>
      </c>
      <c r="F348" s="45">
        <f t="shared" si="19"/>
        <v>17779000</v>
      </c>
      <c r="G348" s="41">
        <f t="shared" si="16"/>
        <v>100</v>
      </c>
    </row>
    <row r="349" spans="1:7" ht="31.5" outlineLevel="5">
      <c r="A349" s="12" t="s">
        <v>129</v>
      </c>
      <c r="B349" s="13" t="s">
        <v>152</v>
      </c>
      <c r="C349" s="13" t="s">
        <v>130</v>
      </c>
      <c r="D349" s="13" t="s">
        <v>55</v>
      </c>
      <c r="E349" s="45">
        <f t="shared" si="19"/>
        <v>17779000</v>
      </c>
      <c r="F349" s="45">
        <f t="shared" si="19"/>
        <v>17779000</v>
      </c>
      <c r="G349" s="41">
        <f t="shared" si="16"/>
        <v>100</v>
      </c>
    </row>
    <row r="350" spans="1:7" ht="15.75" outlineLevel="5">
      <c r="A350" s="12" t="s">
        <v>85</v>
      </c>
      <c r="B350" s="13" t="s">
        <v>152</v>
      </c>
      <c r="C350" s="13" t="s">
        <v>130</v>
      </c>
      <c r="D350" s="13" t="s">
        <v>47</v>
      </c>
      <c r="E350" s="45">
        <f>E352+E353</f>
        <v>17779000</v>
      </c>
      <c r="F350" s="45">
        <f>F352+F353</f>
        <v>17779000</v>
      </c>
      <c r="G350" s="41">
        <f t="shared" si="16"/>
        <v>100</v>
      </c>
    </row>
    <row r="351" spans="1:7" ht="15.75" outlineLevel="5">
      <c r="A351" s="12" t="s">
        <v>153</v>
      </c>
      <c r="B351" s="13"/>
      <c r="C351" s="13"/>
      <c r="D351" s="13"/>
      <c r="E351" s="45"/>
      <c r="F351" s="45"/>
      <c r="G351" s="41"/>
    </row>
    <row r="352" spans="1:7" ht="15.75" outlineLevel="5">
      <c r="A352" s="12" t="s">
        <v>150</v>
      </c>
      <c r="B352" s="13" t="s">
        <v>152</v>
      </c>
      <c r="C352" s="13" t="s">
        <v>130</v>
      </c>
      <c r="D352" s="13" t="s">
        <v>47</v>
      </c>
      <c r="E352" s="45">
        <v>17029000</v>
      </c>
      <c r="F352" s="45">
        <v>17029000</v>
      </c>
      <c r="G352" s="41">
        <f t="shared" si="16"/>
        <v>100</v>
      </c>
    </row>
    <row r="353" spans="1:7" ht="15.75" outlineLevel="5">
      <c r="A353" s="12" t="s">
        <v>151</v>
      </c>
      <c r="B353" s="13" t="s">
        <v>152</v>
      </c>
      <c r="C353" s="13" t="s">
        <v>130</v>
      </c>
      <c r="D353" s="13" t="s">
        <v>47</v>
      </c>
      <c r="E353" s="45">
        <v>750000</v>
      </c>
      <c r="F353" s="45">
        <v>750000</v>
      </c>
      <c r="G353" s="41">
        <f t="shared" si="16"/>
        <v>100</v>
      </c>
    </row>
    <row r="354" spans="1:7" ht="15.75" outlineLevel="5">
      <c r="A354" s="28" t="s">
        <v>304</v>
      </c>
      <c r="B354" s="29">
        <v>1403</v>
      </c>
      <c r="C354" s="13" t="s">
        <v>57</v>
      </c>
      <c r="D354" s="13" t="s">
        <v>55</v>
      </c>
      <c r="E354" s="45">
        <f aca="true" t="shared" si="20" ref="E354:F356">E355</f>
        <v>1978000</v>
      </c>
      <c r="F354" s="45">
        <f t="shared" si="20"/>
        <v>1978000</v>
      </c>
      <c r="G354" s="41">
        <f t="shared" si="16"/>
        <v>100</v>
      </c>
    </row>
    <row r="355" spans="1:7" ht="15.75" outlineLevel="5">
      <c r="A355" s="28" t="s">
        <v>86</v>
      </c>
      <c r="B355" s="13" t="s">
        <v>305</v>
      </c>
      <c r="C355" s="13" t="s">
        <v>48</v>
      </c>
      <c r="D355" s="13" t="s">
        <v>55</v>
      </c>
      <c r="E355" s="45">
        <f t="shared" si="20"/>
        <v>1978000</v>
      </c>
      <c r="F355" s="45">
        <f t="shared" si="20"/>
        <v>1978000</v>
      </c>
      <c r="G355" s="41">
        <f t="shared" si="16"/>
        <v>100</v>
      </c>
    </row>
    <row r="356" spans="1:7" ht="47.25" outlineLevel="5">
      <c r="A356" s="12" t="s">
        <v>307</v>
      </c>
      <c r="B356" s="13" t="s">
        <v>305</v>
      </c>
      <c r="C356" s="13" t="s">
        <v>306</v>
      </c>
      <c r="D356" s="13" t="s">
        <v>55</v>
      </c>
      <c r="E356" s="45">
        <f t="shared" si="20"/>
        <v>1978000</v>
      </c>
      <c r="F356" s="45">
        <f t="shared" si="20"/>
        <v>1978000</v>
      </c>
      <c r="G356" s="41">
        <f t="shared" si="16"/>
        <v>100</v>
      </c>
    </row>
    <row r="357" spans="1:7" ht="15.75" outlineLevel="5">
      <c r="A357" s="20" t="s">
        <v>237</v>
      </c>
      <c r="B357" s="13" t="s">
        <v>305</v>
      </c>
      <c r="C357" s="13" t="s">
        <v>306</v>
      </c>
      <c r="D357" s="13" t="s">
        <v>239</v>
      </c>
      <c r="E357" s="45">
        <v>1978000</v>
      </c>
      <c r="F357" s="45">
        <v>1978000</v>
      </c>
      <c r="G357" s="41">
        <f t="shared" si="16"/>
        <v>100</v>
      </c>
    </row>
    <row r="358" spans="1:7" ht="15.75">
      <c r="A358" s="37" t="s">
        <v>154</v>
      </c>
      <c r="B358" s="37"/>
      <c r="C358" s="37"/>
      <c r="D358" s="37"/>
      <c r="E358" s="44">
        <f>E12+E78+E83+E96+E134+E163+E168+E259++E288+E322+E340+E345</f>
        <v>729872888.4000001</v>
      </c>
      <c r="F358" s="44">
        <f>F12+F78+F83+F96+F134+F163+F168+F259++F288+F322+F340+F345</f>
        <v>704010151.8400002</v>
      </c>
      <c r="G358" s="48">
        <f t="shared" si="16"/>
        <v>96.45654236908358</v>
      </c>
    </row>
    <row r="359" ht="15.75">
      <c r="E359" s="5"/>
    </row>
    <row r="360" spans="1:5" ht="12.75" customHeight="1">
      <c r="A360" s="7"/>
      <c r="B360" s="7"/>
      <c r="C360" s="7"/>
      <c r="D360" s="7"/>
      <c r="E360" s="7"/>
    </row>
  </sheetData>
  <sheetProtection/>
  <autoFilter ref="A11:E358"/>
  <mergeCells count="4">
    <mergeCell ref="A8:E8"/>
    <mergeCell ref="A358:D358"/>
    <mergeCell ref="A7:G7"/>
    <mergeCell ref="A6:G6"/>
  </mergeCells>
  <printOptions/>
  <pageMargins left="0.5905511811023623" right="0.1968503937007874" top="0.35433070866141736" bottom="0.31496062992125984" header="0.1968503937007874" footer="0.1968503937007874"/>
  <pageSetup fitToHeight="0" fitToWidth="1" horizontalDpi="600" verticalDpi="600" orientation="portrait" paperSize="9" scale="78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Buhg1</cp:lastModifiedBy>
  <cp:lastPrinted>2014-03-18T09:02:32Z</cp:lastPrinted>
  <dcterms:created xsi:type="dcterms:W3CDTF">2009-10-01T23:01:22Z</dcterms:created>
  <dcterms:modified xsi:type="dcterms:W3CDTF">2014-03-18T09:02:46Z</dcterms:modified>
  <cp:category/>
  <cp:version/>
  <cp:contentType/>
  <cp:contentStatus/>
</cp:coreProperties>
</file>