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600" windowHeight="9432"/>
  </bookViews>
  <sheets>
    <sheet name="Лист1" sheetId="1" r:id="rId1"/>
  </sheets>
  <definedNames>
    <definedName name="_xlnm._FilterDatabase" localSheetId="0" hidden="1">Лист1!$B$4:$H$34</definedName>
    <definedName name="_xlnm.Print_Titles" localSheetId="0">Лист1!$4:$4</definedName>
    <definedName name="_xlnm.Print_Area" localSheetId="0">Лист1!$B$1:$L$35</definedName>
  </definedNames>
  <calcPr calcId="125725"/>
</workbook>
</file>

<file path=xl/calcChain.xml><?xml version="1.0" encoding="utf-8"?>
<calcChain xmlns="http://schemas.openxmlformats.org/spreadsheetml/2006/main">
  <c r="F26" i="1"/>
  <c r="F35"/>
  <c r="J35" l="1"/>
  <c r="I35"/>
  <c r="L35"/>
  <c r="K35"/>
  <c r="H35"/>
  <c r="G35"/>
  <c r="L34"/>
  <c r="K34"/>
  <c r="H34"/>
  <c r="I34" s="1"/>
  <c r="G34"/>
  <c r="F34"/>
  <c r="J33"/>
  <c r="I33"/>
  <c r="J32"/>
  <c r="I32"/>
  <c r="J31"/>
  <c r="I31"/>
  <c r="J30"/>
  <c r="I30"/>
  <c r="J29"/>
  <c r="I29"/>
  <c r="J28"/>
  <c r="I28"/>
  <c r="L26"/>
  <c r="K26"/>
  <c r="H26"/>
  <c r="J26" s="1"/>
  <c r="G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34" l="1"/>
  <c r="J7" l="1"/>
  <c r="I7"/>
  <c r="J6"/>
  <c r="I6"/>
  <c r="G8"/>
  <c r="F8"/>
  <c r="L8"/>
  <c r="K8"/>
  <c r="H8"/>
  <c r="J8" s="1"/>
  <c r="I8" l="1"/>
</calcChain>
</file>

<file path=xl/sharedStrings.xml><?xml version="1.0" encoding="utf-8"?>
<sst xmlns="http://schemas.openxmlformats.org/spreadsheetml/2006/main" count="100" uniqueCount="70">
  <si>
    <t>№ п/п</t>
  </si>
  <si>
    <t>Наименование государственной услуги (работы)</t>
  </si>
  <si>
    <t>Наименование показателя</t>
  </si>
  <si>
    <t>Единица измерения</t>
  </si>
  <si>
    <t>2</t>
  </si>
  <si>
    <t>Коды</t>
  </si>
  <si>
    <t>1</t>
  </si>
  <si>
    <t>07-001</t>
  </si>
  <si>
    <t>тыс.руб</t>
  </si>
  <si>
    <t>3</t>
  </si>
  <si>
    <t>шт.</t>
  </si>
  <si>
    <t>06015002700000001008100</t>
  </si>
  <si>
    <t>16-001</t>
  </si>
  <si>
    <t>1.1</t>
  </si>
  <si>
    <t xml:space="preserve">776 0405 9999970590 611 </t>
  </si>
  <si>
    <t>Справочно</t>
  </si>
  <si>
    <t>2.1</t>
  </si>
  <si>
    <t>3.1</t>
  </si>
  <si>
    <t>3.2</t>
  </si>
  <si>
    <t>3.3</t>
  </si>
  <si>
    <t>тыс. руб.</t>
  </si>
  <si>
    <t>человек</t>
  </si>
  <si>
    <t>чел./час</t>
  </si>
  <si>
    <t>Библиотечное, библиографическое и информационное обслуживание пользователей библиотеки (в стационарных условиях)</t>
  </si>
  <si>
    <t xml:space="preserve">Единица </t>
  </si>
  <si>
    <t>Осуществление экскурсионного обслуживания</t>
  </si>
  <si>
    <t>Осуществление издательской деятельности</t>
  </si>
  <si>
    <t>Единица</t>
  </si>
  <si>
    <t>Сведения о планируемых объемах оказания муниципальных услуг (работ) муниципальными учреждениями Партизанского муниципального района, а также о планируемых объемах их финансового обеспечения</t>
  </si>
  <si>
    <t>МАУ "Редакция газеты "Золотая Долина"</t>
  </si>
  <si>
    <t>Показатель объема муниципальной услуги (работы): количество полос (штука)</t>
  </si>
  <si>
    <t>Объем средств на финансовое обеспечение оказания соответствующей муниципальной услуги (выполнения работы)</t>
  </si>
  <si>
    <t xml:space="preserve">Итого объем финансового обеспечения муниципальных услуг </t>
  </si>
  <si>
    <t>МКУ Управление культуры Партизанского муниципального района</t>
  </si>
  <si>
    <t>Показатель объема муниципальной услуги (работы): Количество проведенных мероприятий</t>
  </si>
  <si>
    <t>Показатель, характеризующий объем муниципальной услуги (работы): Количество посетителей</t>
  </si>
  <si>
    <t>Человек</t>
  </si>
  <si>
    <t>2.2</t>
  </si>
  <si>
    <t>Реализация дополнительных общеобразовательных и общеразвивающих программ МБОУ ДО ДШИ ПМР</t>
  </si>
  <si>
    <t>Показатель объема муниципальной услуги (работы): Среднегодовое число детей, получающих дополнительное образование</t>
  </si>
  <si>
    <t>Удельный вес детей, получающих услуги по дополнительному образованию от общего числа детей в возрасте от 5-18 лет</t>
  </si>
  <si>
    <t>Процент</t>
  </si>
  <si>
    <t>2.3</t>
  </si>
  <si>
    <t>2.4</t>
  </si>
  <si>
    <t>Показатель объема муниципальной услуги (работы): Количество пользователей</t>
  </si>
  <si>
    <t>Показатель, характеризующий объем муниципальной услуги (работы): Книговыдача</t>
  </si>
  <si>
    <t>Показатель объема муниципальной услуги (работы): Количество посещений</t>
  </si>
  <si>
    <t>Показатель, характеризующий объем муниципальной услуги (работы): Количество посещений мероприятий</t>
  </si>
  <si>
    <t>Показатель объема муниципальной услуги (работы): Количество библиографических запросов</t>
  </si>
  <si>
    <t>Показатель, характеризующий объем государственной услуги (работы) : Доступ к справочно-поисковому аппарату</t>
  </si>
  <si>
    <t>Организация деятельности клубных формирований и формирований самодеятельного народного творчества</t>
  </si>
  <si>
    <t>Показатель объема муниципальной услуги (работы): Количество проведенных культурно-досуговых мероприятий</t>
  </si>
  <si>
    <t>Показатель, характеризующий объем государственной услуги (работы) : Количество посетителей</t>
  </si>
  <si>
    <t>Итого объем финансового обеспечения муниципальных услуг по Управлению культуры ПМР</t>
  </si>
  <si>
    <t>МКУ Управление образования Партизанского муниципального района</t>
  </si>
  <si>
    <t>Реализация основных общеобразовательных программ дошкольного образования</t>
  </si>
  <si>
    <t>Показатель объема муниципальной услуги (работы)</t>
  </si>
  <si>
    <t xml:space="preserve">Реализация основных общеобразовательных программ начального общего,  основного общего, среднего общего образования </t>
  </si>
  <si>
    <t>Услуги по предоставлению дополнительного образования детям</t>
  </si>
  <si>
    <t>Итого объем финансового обеспечения муниципальных услуг по Управлению образования ПМР</t>
  </si>
  <si>
    <t>ИТОГО объем финансового обеспечения оказания муниципальных услуг (работ)</t>
  </si>
  <si>
    <t>%</t>
  </si>
  <si>
    <t>План 2022 год</t>
  </si>
  <si>
    <t>План 2023 год</t>
  </si>
  <si>
    <t>Факт за 2020 год</t>
  </si>
  <si>
    <t>Оценка за 2021 год</t>
  </si>
  <si>
    <t>Сравнение
2022 с 2020</t>
  </si>
  <si>
    <t>Сравнение
2022 с 2021</t>
  </si>
  <si>
    <t>План 2024 год</t>
  </si>
  <si>
    <t>624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</si>
</sst>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3">
      <alignment horizontal="left" vertical="center"/>
    </xf>
  </cellStyleXfs>
  <cellXfs count="84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justify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justify" vertical="center" wrapText="1"/>
    </xf>
    <xf numFmtId="49" fontId="5" fillId="3" borderId="2" xfId="0" applyNumberFormat="1" applyFont="1" applyFill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11" fontId="1" fillId="0" borderId="1" xfId="0" applyNumberFormat="1" applyFont="1" applyBorder="1" applyAlignment="1">
      <alignment horizontal="justify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justify" wrapText="1"/>
    </xf>
    <xf numFmtId="0" fontId="13" fillId="3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topLeftCell="B25" zoomScale="90" zoomScaleNormal="100" zoomScaleSheetLayoutView="90" workbookViewId="0">
      <selection activeCell="B8" sqref="B8:L8"/>
    </sheetView>
  </sheetViews>
  <sheetFormatPr defaultColWidth="9.109375" defaultRowHeight="13.8"/>
  <cols>
    <col min="1" max="1" width="32.33203125" style="1" hidden="1" customWidth="1"/>
    <col min="2" max="2" width="7.33203125" style="2" customWidth="1"/>
    <col min="3" max="3" width="56.5546875" style="1" customWidth="1"/>
    <col min="4" max="4" width="33" style="1" customWidth="1"/>
    <col min="5" max="5" width="16.109375" style="1" customWidth="1"/>
    <col min="6" max="6" width="17.44140625" style="8" customWidth="1"/>
    <col min="7" max="7" width="17.44140625" style="1" customWidth="1"/>
    <col min="8" max="10" width="15.88671875" style="1" customWidth="1"/>
    <col min="11" max="11" width="16.109375" style="1" customWidth="1"/>
    <col min="12" max="12" width="15" style="1" customWidth="1"/>
    <col min="13" max="16384" width="9.109375" style="1"/>
  </cols>
  <sheetData>
    <row r="1" spans="1:12" ht="60" customHeight="1">
      <c r="A1" s="13" t="s">
        <v>15</v>
      </c>
      <c r="B1" s="60" t="s">
        <v>28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43.2" customHeight="1">
      <c r="A2" s="52" t="s">
        <v>5</v>
      </c>
      <c r="B2" s="52" t="s">
        <v>0</v>
      </c>
      <c r="C2" s="52" t="s">
        <v>1</v>
      </c>
      <c r="D2" s="52" t="s">
        <v>2</v>
      </c>
      <c r="E2" s="52" t="s">
        <v>3</v>
      </c>
      <c r="F2" s="52" t="s">
        <v>64</v>
      </c>
      <c r="G2" s="52" t="s">
        <v>65</v>
      </c>
      <c r="H2" s="58" t="s">
        <v>62</v>
      </c>
      <c r="I2" s="27" t="s">
        <v>66</v>
      </c>
      <c r="J2" s="27" t="s">
        <v>67</v>
      </c>
      <c r="K2" s="58" t="s">
        <v>63</v>
      </c>
      <c r="L2" s="58" t="s">
        <v>68</v>
      </c>
    </row>
    <row r="3" spans="1:12" ht="17.25" customHeight="1">
      <c r="A3" s="53"/>
      <c r="B3" s="53"/>
      <c r="C3" s="53"/>
      <c r="D3" s="53"/>
      <c r="E3" s="53"/>
      <c r="F3" s="53"/>
      <c r="G3" s="53"/>
      <c r="H3" s="59"/>
      <c r="I3" s="25" t="s">
        <v>61</v>
      </c>
      <c r="J3" s="25" t="s">
        <v>61</v>
      </c>
      <c r="K3" s="59"/>
      <c r="L3" s="59"/>
    </row>
    <row r="4" spans="1:12" ht="15.75" customHeight="1">
      <c r="A4" s="3"/>
      <c r="B4" s="6" t="s">
        <v>6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</row>
    <row r="5" spans="1:12" s="4" customFormat="1" ht="18.75" customHeight="1">
      <c r="B5" s="5">
        <v>1</v>
      </c>
      <c r="C5" s="57" t="s">
        <v>29</v>
      </c>
      <c r="D5" s="57"/>
      <c r="E5" s="57"/>
      <c r="F5" s="57"/>
      <c r="G5" s="57"/>
      <c r="H5" s="57"/>
      <c r="I5" s="57"/>
      <c r="J5" s="57"/>
      <c r="K5" s="57"/>
      <c r="L5" s="57"/>
    </row>
    <row r="6" spans="1:12" ht="44.25" customHeight="1">
      <c r="A6" s="10" t="s">
        <v>7</v>
      </c>
      <c r="B6" s="56" t="s">
        <v>13</v>
      </c>
      <c r="C6" s="54" t="s">
        <v>26</v>
      </c>
      <c r="D6" s="17" t="s">
        <v>30</v>
      </c>
      <c r="E6" s="3" t="s">
        <v>10</v>
      </c>
      <c r="F6" s="16" t="s">
        <v>69</v>
      </c>
      <c r="G6" s="16" t="s">
        <v>69</v>
      </c>
      <c r="H6" s="3">
        <v>624</v>
      </c>
      <c r="I6" s="16">
        <f>H6/F6*100</f>
        <v>100</v>
      </c>
      <c r="J6" s="16">
        <f>H6/G6*100</f>
        <v>100</v>
      </c>
      <c r="K6" s="3">
        <v>624</v>
      </c>
      <c r="L6" s="3">
        <v>624</v>
      </c>
    </row>
    <row r="7" spans="1:12" ht="75.75" customHeight="1">
      <c r="A7" s="10" t="s">
        <v>14</v>
      </c>
      <c r="B7" s="56"/>
      <c r="C7" s="55"/>
      <c r="D7" s="18" t="s">
        <v>31</v>
      </c>
      <c r="E7" s="3" t="s">
        <v>20</v>
      </c>
      <c r="F7" s="19">
        <v>2580.3000000000002</v>
      </c>
      <c r="G7" s="3">
        <v>2530.3000000000002</v>
      </c>
      <c r="H7" s="3">
        <v>2330.3000000000002</v>
      </c>
      <c r="I7" s="26">
        <f t="shared" ref="I7:I8" si="0">H7/F7*100</f>
        <v>90.311204123551519</v>
      </c>
      <c r="J7" s="41">
        <f t="shared" ref="J7:J8" si="1">H7/G7*100</f>
        <v>92.095798917124455</v>
      </c>
      <c r="K7" s="3">
        <v>2330.3000000000002</v>
      </c>
      <c r="L7" s="3">
        <v>2330.3000000000002</v>
      </c>
    </row>
    <row r="8" spans="1:12" s="12" customFormat="1" ht="38.25" customHeight="1">
      <c r="B8" s="78" t="s">
        <v>32</v>
      </c>
      <c r="C8" s="79"/>
      <c r="D8" s="80"/>
      <c r="E8" s="82" t="s">
        <v>8</v>
      </c>
      <c r="F8" s="83">
        <f t="shared" ref="F8:G8" si="2">F7</f>
        <v>2580.3000000000002</v>
      </c>
      <c r="G8" s="83">
        <f t="shared" si="2"/>
        <v>2530.3000000000002</v>
      </c>
      <c r="H8" s="83">
        <f t="shared" ref="H8:L8" si="3">H7</f>
        <v>2330.3000000000002</v>
      </c>
      <c r="I8" s="73">
        <f t="shared" si="0"/>
        <v>90.311204123551519</v>
      </c>
      <c r="J8" s="81">
        <f t="shared" si="1"/>
        <v>92.095798917124455</v>
      </c>
      <c r="K8" s="83">
        <f t="shared" si="3"/>
        <v>2330.3000000000002</v>
      </c>
      <c r="L8" s="83">
        <f t="shared" si="3"/>
        <v>2330.3000000000002</v>
      </c>
    </row>
    <row r="9" spans="1:12" s="12" customFormat="1" ht="38.25" customHeight="1">
      <c r="A9" s="4"/>
      <c r="B9" s="5" t="s">
        <v>4</v>
      </c>
      <c r="C9" s="57" t="s">
        <v>33</v>
      </c>
      <c r="D9" s="57"/>
      <c r="E9" s="57"/>
      <c r="F9" s="57"/>
      <c r="G9" s="57"/>
      <c r="H9" s="57"/>
      <c r="I9" s="57"/>
      <c r="J9" s="57"/>
      <c r="K9" s="57"/>
      <c r="L9" s="57"/>
    </row>
    <row r="10" spans="1:12" s="12" customFormat="1" ht="41.4">
      <c r="A10" s="9" t="s">
        <v>12</v>
      </c>
      <c r="B10" s="47" t="s">
        <v>16</v>
      </c>
      <c r="C10" s="66" t="s">
        <v>25</v>
      </c>
      <c r="D10" s="32" t="s">
        <v>34</v>
      </c>
      <c r="E10" s="20" t="s">
        <v>27</v>
      </c>
      <c r="F10" s="29">
        <v>41</v>
      </c>
      <c r="G10" s="30">
        <v>41</v>
      </c>
      <c r="H10" s="30">
        <v>41</v>
      </c>
      <c r="I10" s="26">
        <f t="shared" ref="I10:I26" si="4">H10/F10*100</f>
        <v>100</v>
      </c>
      <c r="J10" s="26">
        <f t="shared" ref="J10:J26" si="5">H10/G10*100</f>
        <v>100</v>
      </c>
      <c r="K10" s="30">
        <v>41</v>
      </c>
      <c r="L10" s="30">
        <v>41</v>
      </c>
    </row>
    <row r="11" spans="1:12" s="12" customFormat="1" ht="41.4">
      <c r="A11" s="15"/>
      <c r="B11" s="47"/>
      <c r="C11" s="67"/>
      <c r="D11" s="21" t="s">
        <v>35</v>
      </c>
      <c r="E11" s="20" t="s">
        <v>36</v>
      </c>
      <c r="F11" s="29">
        <v>10557</v>
      </c>
      <c r="G11" s="30">
        <v>10557</v>
      </c>
      <c r="H11" s="30">
        <v>10557</v>
      </c>
      <c r="I11" s="26">
        <f t="shared" si="4"/>
        <v>100</v>
      </c>
      <c r="J11" s="26">
        <f t="shared" si="5"/>
        <v>100</v>
      </c>
      <c r="K11" s="30">
        <v>10557</v>
      </c>
      <c r="L11" s="30">
        <v>10557</v>
      </c>
    </row>
    <row r="12" spans="1:12" s="12" customFormat="1" ht="55.2">
      <c r="A12" s="15"/>
      <c r="B12" s="47"/>
      <c r="C12" s="68"/>
      <c r="D12" s="21" t="s">
        <v>31</v>
      </c>
      <c r="E12" s="20" t="s">
        <v>20</v>
      </c>
      <c r="F12" s="29">
        <v>3596</v>
      </c>
      <c r="G12" s="30">
        <v>2486</v>
      </c>
      <c r="H12" s="30">
        <v>2486</v>
      </c>
      <c r="I12" s="26">
        <f t="shared" si="4"/>
        <v>69.132369299221352</v>
      </c>
      <c r="J12" s="26">
        <f t="shared" si="5"/>
        <v>100</v>
      </c>
      <c r="K12" s="30">
        <v>2486</v>
      </c>
      <c r="L12" s="30">
        <v>2486</v>
      </c>
    </row>
    <row r="13" spans="1:12" s="12" customFormat="1" ht="55.2">
      <c r="A13" s="15"/>
      <c r="B13" s="47" t="s">
        <v>37</v>
      </c>
      <c r="C13" s="48" t="s">
        <v>38</v>
      </c>
      <c r="D13" s="32" t="s">
        <v>39</v>
      </c>
      <c r="E13" s="20" t="s">
        <v>21</v>
      </c>
      <c r="F13" s="29">
        <v>278</v>
      </c>
      <c r="G13" s="30">
        <v>275</v>
      </c>
      <c r="H13" s="30">
        <v>275</v>
      </c>
      <c r="I13" s="26">
        <f t="shared" si="4"/>
        <v>98.920863309352512</v>
      </c>
      <c r="J13" s="26">
        <f t="shared" si="5"/>
        <v>100</v>
      </c>
      <c r="K13" s="30">
        <v>275</v>
      </c>
      <c r="L13" s="30">
        <v>275</v>
      </c>
    </row>
    <row r="14" spans="1:12" s="12" customFormat="1" ht="55.2">
      <c r="A14" s="15"/>
      <c r="B14" s="47"/>
      <c r="C14" s="48"/>
      <c r="D14" s="32" t="s">
        <v>40</v>
      </c>
      <c r="E14" s="20" t="s">
        <v>41</v>
      </c>
      <c r="F14" s="33">
        <v>6.1</v>
      </c>
      <c r="G14" s="30">
        <v>6.5</v>
      </c>
      <c r="H14" s="30">
        <v>6.5</v>
      </c>
      <c r="I14" s="26">
        <f t="shared" si="4"/>
        <v>106.55737704918033</v>
      </c>
      <c r="J14" s="26">
        <f t="shared" si="5"/>
        <v>100</v>
      </c>
      <c r="K14" s="30">
        <v>6.5</v>
      </c>
      <c r="L14" s="30">
        <v>6.5</v>
      </c>
    </row>
    <row r="15" spans="1:12" s="12" customFormat="1" ht="55.2">
      <c r="A15" s="15"/>
      <c r="B15" s="47"/>
      <c r="C15" s="48"/>
      <c r="D15" s="21" t="s">
        <v>31</v>
      </c>
      <c r="E15" s="20" t="s">
        <v>20</v>
      </c>
      <c r="F15" s="29">
        <v>12866</v>
      </c>
      <c r="G15" s="30">
        <v>13724</v>
      </c>
      <c r="H15" s="30">
        <v>13724</v>
      </c>
      <c r="I15" s="26">
        <f t="shared" si="4"/>
        <v>106.66873931291777</v>
      </c>
      <c r="J15" s="26">
        <f t="shared" si="5"/>
        <v>100</v>
      </c>
      <c r="K15" s="30">
        <v>13724</v>
      </c>
      <c r="L15" s="30">
        <v>13724</v>
      </c>
    </row>
    <row r="16" spans="1:12" s="12" customFormat="1" ht="41.4">
      <c r="A16" s="15"/>
      <c r="B16" s="42" t="s">
        <v>42</v>
      </c>
      <c r="C16" s="49" t="s">
        <v>23</v>
      </c>
      <c r="D16" s="32" t="s">
        <v>44</v>
      </c>
      <c r="E16" s="20" t="s">
        <v>36</v>
      </c>
      <c r="F16" s="29">
        <v>9126</v>
      </c>
      <c r="G16" s="30">
        <v>9160</v>
      </c>
      <c r="H16" s="30">
        <v>9160</v>
      </c>
      <c r="I16" s="26">
        <f t="shared" si="4"/>
        <v>100.37256191102344</v>
      </c>
      <c r="J16" s="26">
        <f t="shared" si="5"/>
        <v>100</v>
      </c>
      <c r="K16" s="30">
        <v>9160</v>
      </c>
      <c r="L16" s="30">
        <v>9160</v>
      </c>
    </row>
    <row r="17" spans="1:12" s="12" customFormat="1" ht="41.4">
      <c r="A17" s="15"/>
      <c r="B17" s="43"/>
      <c r="C17" s="50"/>
      <c r="D17" s="21" t="s">
        <v>45</v>
      </c>
      <c r="E17" s="20" t="s">
        <v>27</v>
      </c>
      <c r="F17" s="29">
        <v>225666</v>
      </c>
      <c r="G17" s="30">
        <v>202450</v>
      </c>
      <c r="H17" s="30">
        <v>202450</v>
      </c>
      <c r="I17" s="26">
        <f t="shared" si="4"/>
        <v>89.712229578226228</v>
      </c>
      <c r="J17" s="26">
        <f t="shared" si="5"/>
        <v>100</v>
      </c>
      <c r="K17" s="30">
        <v>202450</v>
      </c>
      <c r="L17" s="30">
        <v>202450</v>
      </c>
    </row>
    <row r="18" spans="1:12" s="12" customFormat="1" ht="41.4">
      <c r="A18" s="15"/>
      <c r="B18" s="43"/>
      <c r="C18" s="50"/>
      <c r="D18" s="32" t="s">
        <v>46</v>
      </c>
      <c r="E18" s="20" t="s">
        <v>36</v>
      </c>
      <c r="F18" s="29">
        <v>204162</v>
      </c>
      <c r="G18" s="30">
        <v>89500</v>
      </c>
      <c r="H18" s="30">
        <v>89500</v>
      </c>
      <c r="I18" s="26">
        <f t="shared" si="4"/>
        <v>43.837736699287824</v>
      </c>
      <c r="J18" s="26">
        <f t="shared" si="5"/>
        <v>100</v>
      </c>
      <c r="K18" s="30">
        <v>89500</v>
      </c>
      <c r="L18" s="30">
        <v>89500</v>
      </c>
    </row>
    <row r="19" spans="1:12" s="12" customFormat="1" ht="55.2">
      <c r="A19" s="15"/>
      <c r="B19" s="43"/>
      <c r="C19" s="50"/>
      <c r="D19" s="21" t="s">
        <v>47</v>
      </c>
      <c r="E19" s="20" t="s">
        <v>36</v>
      </c>
      <c r="F19" s="29">
        <v>120670</v>
      </c>
      <c r="G19" s="30">
        <v>31300</v>
      </c>
      <c r="H19" s="30">
        <v>31300</v>
      </c>
      <c r="I19" s="26">
        <f t="shared" si="4"/>
        <v>25.938509985911988</v>
      </c>
      <c r="J19" s="26">
        <f t="shared" si="5"/>
        <v>100</v>
      </c>
      <c r="K19" s="30">
        <v>31300</v>
      </c>
      <c r="L19" s="30">
        <v>31300</v>
      </c>
    </row>
    <row r="20" spans="1:12" s="12" customFormat="1" ht="41.4">
      <c r="A20" s="15"/>
      <c r="B20" s="43"/>
      <c r="C20" s="50"/>
      <c r="D20" s="32" t="s">
        <v>48</v>
      </c>
      <c r="E20" s="20" t="s">
        <v>24</v>
      </c>
      <c r="F20" s="29">
        <v>811</v>
      </c>
      <c r="G20" s="30">
        <v>800</v>
      </c>
      <c r="H20" s="30">
        <v>800</v>
      </c>
      <c r="I20" s="26">
        <f t="shared" si="4"/>
        <v>98.643649815043162</v>
      </c>
      <c r="J20" s="26">
        <f t="shared" si="5"/>
        <v>100</v>
      </c>
      <c r="K20" s="30">
        <v>800</v>
      </c>
      <c r="L20" s="30">
        <v>800</v>
      </c>
    </row>
    <row r="21" spans="1:12" s="12" customFormat="1" ht="55.2">
      <c r="A21" s="15"/>
      <c r="B21" s="43"/>
      <c r="C21" s="50"/>
      <c r="D21" s="21" t="s">
        <v>49</v>
      </c>
      <c r="E21" s="20" t="s">
        <v>24</v>
      </c>
      <c r="F21" s="29">
        <v>1695</v>
      </c>
      <c r="G21" s="30">
        <v>1000</v>
      </c>
      <c r="H21" s="30">
        <v>1000</v>
      </c>
      <c r="I21" s="26">
        <f t="shared" si="4"/>
        <v>58.997050147492622</v>
      </c>
      <c r="J21" s="26">
        <f t="shared" si="5"/>
        <v>100</v>
      </c>
      <c r="K21" s="30">
        <v>1000</v>
      </c>
      <c r="L21" s="30">
        <v>1000</v>
      </c>
    </row>
    <row r="22" spans="1:12" s="12" customFormat="1" ht="55.2">
      <c r="A22" s="15"/>
      <c r="B22" s="43"/>
      <c r="C22" s="51"/>
      <c r="D22" s="21" t="s">
        <v>31</v>
      </c>
      <c r="E22" s="20" t="s">
        <v>20</v>
      </c>
      <c r="F22" s="29">
        <v>13108</v>
      </c>
      <c r="G22" s="30">
        <v>13950</v>
      </c>
      <c r="H22" s="30">
        <v>13950</v>
      </c>
      <c r="I22" s="26">
        <f t="shared" si="4"/>
        <v>106.4235581324382</v>
      </c>
      <c r="J22" s="26">
        <f t="shared" si="5"/>
        <v>100</v>
      </c>
      <c r="K22" s="30">
        <v>13950</v>
      </c>
      <c r="L22" s="30">
        <v>13950</v>
      </c>
    </row>
    <row r="23" spans="1:12" s="12" customFormat="1" ht="55.2">
      <c r="A23" s="15"/>
      <c r="B23" s="44" t="s">
        <v>43</v>
      </c>
      <c r="C23" s="48" t="s">
        <v>50</v>
      </c>
      <c r="D23" s="32" t="s">
        <v>51</v>
      </c>
      <c r="E23" s="20" t="s">
        <v>24</v>
      </c>
      <c r="F23" s="29">
        <v>1100</v>
      </c>
      <c r="G23" s="30">
        <v>821</v>
      </c>
      <c r="H23" s="30">
        <v>821</v>
      </c>
      <c r="I23" s="26">
        <f t="shared" si="4"/>
        <v>74.63636363636364</v>
      </c>
      <c r="J23" s="26">
        <f t="shared" si="5"/>
        <v>100</v>
      </c>
      <c r="K23" s="30">
        <v>821</v>
      </c>
      <c r="L23" s="30">
        <v>821</v>
      </c>
    </row>
    <row r="24" spans="1:12" s="12" customFormat="1" ht="41.4">
      <c r="A24" s="15"/>
      <c r="B24" s="45"/>
      <c r="C24" s="48"/>
      <c r="D24" s="21" t="s">
        <v>52</v>
      </c>
      <c r="E24" s="20" t="s">
        <v>36</v>
      </c>
      <c r="F24" s="29">
        <v>59517</v>
      </c>
      <c r="G24" s="30">
        <v>73490</v>
      </c>
      <c r="H24" s="30">
        <v>73490</v>
      </c>
      <c r="I24" s="26">
        <f t="shared" si="4"/>
        <v>123.47732580607223</v>
      </c>
      <c r="J24" s="26">
        <f t="shared" si="5"/>
        <v>100</v>
      </c>
      <c r="K24" s="30">
        <v>73490</v>
      </c>
      <c r="L24" s="30">
        <v>73490</v>
      </c>
    </row>
    <row r="25" spans="1:12" s="12" customFormat="1" ht="55.2">
      <c r="A25" s="15"/>
      <c r="B25" s="46"/>
      <c r="C25" s="48"/>
      <c r="D25" s="21" t="s">
        <v>31</v>
      </c>
      <c r="E25" s="20" t="s">
        <v>20</v>
      </c>
      <c r="F25" s="29">
        <v>25329</v>
      </c>
      <c r="G25" s="30">
        <v>18232</v>
      </c>
      <c r="H25" s="30">
        <v>18232</v>
      </c>
      <c r="I25" s="26">
        <f t="shared" si="4"/>
        <v>71.980733546527702</v>
      </c>
      <c r="J25" s="26">
        <f t="shared" si="5"/>
        <v>100</v>
      </c>
      <c r="K25" s="30">
        <v>18232</v>
      </c>
      <c r="L25" s="30">
        <v>18232</v>
      </c>
    </row>
    <row r="26" spans="1:12" s="12" customFormat="1" ht="32.4">
      <c r="A26" s="15"/>
      <c r="B26" s="34"/>
      <c r="C26" s="74" t="s">
        <v>53</v>
      </c>
      <c r="D26" s="75"/>
      <c r="E26" s="76" t="s">
        <v>20</v>
      </c>
      <c r="F26" s="77">
        <f>F12+F15+F22+F25</f>
        <v>54899</v>
      </c>
      <c r="G26" s="77">
        <f>G12+G15+G22+G25</f>
        <v>48392</v>
      </c>
      <c r="H26" s="77">
        <f>H12+H15+H22+H25</f>
        <v>48392</v>
      </c>
      <c r="I26" s="73">
        <f t="shared" si="4"/>
        <v>88.147325087888674</v>
      </c>
      <c r="J26" s="73">
        <f t="shared" si="5"/>
        <v>100</v>
      </c>
      <c r="K26" s="77">
        <f>K12+K15+K22+K25</f>
        <v>48392</v>
      </c>
      <c r="L26" s="77">
        <f>L12+L15+L22+L25</f>
        <v>48392</v>
      </c>
    </row>
    <row r="27" spans="1:12" s="4" customFormat="1" ht="21" customHeight="1">
      <c r="B27" s="5" t="s">
        <v>9</v>
      </c>
      <c r="C27" s="57" t="s">
        <v>54</v>
      </c>
      <c r="D27" s="57"/>
      <c r="E27" s="57"/>
      <c r="F27" s="57"/>
      <c r="G27" s="57"/>
      <c r="H27" s="57"/>
      <c r="I27" s="57"/>
      <c r="J27" s="57"/>
      <c r="K27" s="57"/>
      <c r="L27" s="57"/>
    </row>
    <row r="28" spans="1:12" s="14" customFormat="1" ht="29.25" customHeight="1">
      <c r="A28" s="11" t="s">
        <v>11</v>
      </c>
      <c r="B28" s="61" t="s">
        <v>17</v>
      </c>
      <c r="C28" s="62" t="s">
        <v>55</v>
      </c>
      <c r="D28" s="32" t="s">
        <v>56</v>
      </c>
      <c r="E28" s="3" t="s">
        <v>21</v>
      </c>
      <c r="F28" s="31">
        <v>1260</v>
      </c>
      <c r="G28" s="28">
        <v>1260</v>
      </c>
      <c r="H28" s="28">
        <v>1260</v>
      </c>
      <c r="I28" s="28">
        <f t="shared" ref="I28:I35" si="6">H28/F28*100</f>
        <v>100</v>
      </c>
      <c r="J28" s="28">
        <f t="shared" ref="J28:J35" si="7">H28/G28*100</f>
        <v>100</v>
      </c>
      <c r="K28" s="28">
        <v>1260</v>
      </c>
      <c r="L28" s="28">
        <v>1260</v>
      </c>
    </row>
    <row r="29" spans="1:12" s="14" customFormat="1" ht="29.25" customHeight="1">
      <c r="A29" s="11"/>
      <c r="B29" s="61"/>
      <c r="C29" s="62"/>
      <c r="D29" s="7" t="s">
        <v>31</v>
      </c>
      <c r="E29" s="3" t="s">
        <v>20</v>
      </c>
      <c r="F29" s="31">
        <v>110773.33</v>
      </c>
      <c r="G29" s="28">
        <v>169933.28</v>
      </c>
      <c r="H29" s="28">
        <v>201032.13</v>
      </c>
      <c r="I29" s="28">
        <f t="shared" si="6"/>
        <v>181.48062353998026</v>
      </c>
      <c r="J29" s="28">
        <f t="shared" si="7"/>
        <v>118.3006236329929</v>
      </c>
      <c r="K29" s="28">
        <v>207824.67</v>
      </c>
      <c r="L29" s="28">
        <v>214947.42</v>
      </c>
    </row>
    <row r="30" spans="1:12" s="14" customFormat="1" ht="29.25" customHeight="1">
      <c r="A30" s="11"/>
      <c r="B30" s="61" t="s">
        <v>18</v>
      </c>
      <c r="C30" s="65" t="s">
        <v>57</v>
      </c>
      <c r="D30" s="32" t="s">
        <v>56</v>
      </c>
      <c r="E30" s="3" t="s">
        <v>21</v>
      </c>
      <c r="F30" s="31">
        <v>3323</v>
      </c>
      <c r="G30" s="28">
        <v>3393</v>
      </c>
      <c r="H30" s="28">
        <v>3393</v>
      </c>
      <c r="I30" s="28">
        <f t="shared" si="6"/>
        <v>102.10653024375564</v>
      </c>
      <c r="J30" s="28">
        <f t="shared" si="7"/>
        <v>100</v>
      </c>
      <c r="K30" s="28">
        <v>3393</v>
      </c>
      <c r="L30" s="28">
        <v>3393</v>
      </c>
    </row>
    <row r="31" spans="1:12" s="14" customFormat="1" ht="29.25" customHeight="1">
      <c r="A31" s="11"/>
      <c r="B31" s="61"/>
      <c r="C31" s="65"/>
      <c r="D31" s="7" t="s">
        <v>31</v>
      </c>
      <c r="E31" s="3" t="s">
        <v>20</v>
      </c>
      <c r="F31" s="31">
        <v>389010.71</v>
      </c>
      <c r="G31" s="28">
        <v>443906.66</v>
      </c>
      <c r="H31" s="28">
        <v>434291.07</v>
      </c>
      <c r="I31" s="28">
        <f t="shared" si="6"/>
        <v>111.63987490215885</v>
      </c>
      <c r="J31" s="28">
        <f t="shared" si="7"/>
        <v>97.833871201662078</v>
      </c>
      <c r="K31" s="28">
        <v>442090.08</v>
      </c>
      <c r="L31" s="28">
        <v>462018.1</v>
      </c>
    </row>
    <row r="32" spans="1:12" s="14" customFormat="1" ht="29.25" customHeight="1">
      <c r="A32" s="11"/>
      <c r="B32" s="63" t="s">
        <v>19</v>
      </c>
      <c r="C32" s="64" t="s">
        <v>58</v>
      </c>
      <c r="D32" s="32" t="s">
        <v>56</v>
      </c>
      <c r="E32" s="22" t="s">
        <v>22</v>
      </c>
      <c r="F32" s="31">
        <v>35522</v>
      </c>
      <c r="G32" s="28">
        <v>47993</v>
      </c>
      <c r="H32" s="28">
        <v>47993</v>
      </c>
      <c r="I32" s="28">
        <f t="shared" si="6"/>
        <v>135.10782050560218</v>
      </c>
      <c r="J32" s="28">
        <f t="shared" si="7"/>
        <v>100</v>
      </c>
      <c r="K32" s="28">
        <v>47993</v>
      </c>
      <c r="L32" s="28">
        <v>47993</v>
      </c>
    </row>
    <row r="33" spans="1:12" s="14" customFormat="1" ht="29.25" customHeight="1">
      <c r="A33" s="11"/>
      <c r="B33" s="63"/>
      <c r="C33" s="64"/>
      <c r="D33" s="23" t="s">
        <v>31</v>
      </c>
      <c r="E33" s="22" t="s">
        <v>20</v>
      </c>
      <c r="F33" s="31">
        <v>29757.3</v>
      </c>
      <c r="G33" s="28">
        <v>31089.61</v>
      </c>
      <c r="H33" s="28">
        <v>46126.559999999998</v>
      </c>
      <c r="I33" s="28">
        <f t="shared" si="6"/>
        <v>155.00922462723432</v>
      </c>
      <c r="J33" s="28">
        <f t="shared" si="7"/>
        <v>148.36647999122536</v>
      </c>
      <c r="K33" s="28">
        <v>46896.56</v>
      </c>
      <c r="L33" s="28">
        <v>46896.56</v>
      </c>
    </row>
    <row r="34" spans="1:12" s="14" customFormat="1" ht="29.25" customHeight="1">
      <c r="A34" s="11"/>
      <c r="B34" s="24"/>
      <c r="C34" s="69" t="s">
        <v>59</v>
      </c>
      <c r="D34" s="70"/>
      <c r="E34" s="71" t="s">
        <v>20</v>
      </c>
      <c r="F34" s="72">
        <f>F29+F31+F33</f>
        <v>529541.34000000008</v>
      </c>
      <c r="G34" s="72">
        <f t="shared" ref="G34:H34" si="8">G29+G31+G33</f>
        <v>644929.54999999993</v>
      </c>
      <c r="H34" s="72">
        <f t="shared" si="8"/>
        <v>681449.76</v>
      </c>
      <c r="I34" s="73">
        <f t="shared" si="6"/>
        <v>128.68679147882958</v>
      </c>
      <c r="J34" s="73">
        <f t="shared" si="7"/>
        <v>105.66266656567373</v>
      </c>
      <c r="K34" s="72">
        <f t="shared" ref="K34:L34" si="9">K29+K31+K33</f>
        <v>696811.31</v>
      </c>
      <c r="L34" s="72">
        <f t="shared" si="9"/>
        <v>723862.08000000007</v>
      </c>
    </row>
    <row r="35" spans="1:12" ht="31.2">
      <c r="B35" s="35"/>
      <c r="C35" s="36" t="s">
        <v>60</v>
      </c>
      <c r="D35" s="37"/>
      <c r="E35" s="38" t="s">
        <v>20</v>
      </c>
      <c r="F35" s="39">
        <f>F8+F26+F34</f>
        <v>587020.64000000013</v>
      </c>
      <c r="G35" s="39">
        <f t="shared" ref="G35:L35" si="10">G8+G26+G34</f>
        <v>695851.85</v>
      </c>
      <c r="H35" s="39">
        <f t="shared" si="10"/>
        <v>732172.06</v>
      </c>
      <c r="I35" s="40">
        <f t="shared" si="6"/>
        <v>124.72680006617824</v>
      </c>
      <c r="J35" s="40">
        <f t="shared" si="7"/>
        <v>105.21953200239392</v>
      </c>
      <c r="K35" s="39">
        <f t="shared" si="10"/>
        <v>747533.6100000001</v>
      </c>
      <c r="L35" s="39">
        <f t="shared" si="10"/>
        <v>774584.38000000012</v>
      </c>
    </row>
    <row r="39" spans="1:12">
      <c r="B39" s="1"/>
    </row>
    <row r="40" spans="1:12">
      <c r="B40" s="1"/>
    </row>
    <row r="41" spans="1:12">
      <c r="B41" s="1"/>
    </row>
    <row r="42" spans="1:12">
      <c r="B42" s="1"/>
    </row>
    <row r="43" spans="1:12">
      <c r="B43" s="1"/>
    </row>
    <row r="44" spans="1:12">
      <c r="B44" s="1"/>
    </row>
    <row r="45" spans="1:12">
      <c r="B45" s="1"/>
    </row>
    <row r="46" spans="1:12">
      <c r="B46" s="1"/>
    </row>
    <row r="47" spans="1:12">
      <c r="B47" s="1"/>
    </row>
    <row r="48" spans="1:1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</sheetData>
  <autoFilter ref="B4:H34"/>
  <mergeCells count="31">
    <mergeCell ref="B1:L1"/>
    <mergeCell ref="C5:L5"/>
    <mergeCell ref="B28:B29"/>
    <mergeCell ref="C28:C29"/>
    <mergeCell ref="B32:B33"/>
    <mergeCell ref="C32:C33"/>
    <mergeCell ref="B30:B31"/>
    <mergeCell ref="C30:C31"/>
    <mergeCell ref="C27:L27"/>
    <mergeCell ref="B2:B3"/>
    <mergeCell ref="C2:C3"/>
    <mergeCell ref="D2:D3"/>
    <mergeCell ref="E2:E3"/>
    <mergeCell ref="F2:F3"/>
    <mergeCell ref="B10:B12"/>
    <mergeCell ref="G2:G3"/>
    <mergeCell ref="A2:A3"/>
    <mergeCell ref="C6:C7"/>
    <mergeCell ref="B6:B7"/>
    <mergeCell ref="C9:L9"/>
    <mergeCell ref="B8:D8"/>
    <mergeCell ref="L2:L3"/>
    <mergeCell ref="H2:H3"/>
    <mergeCell ref="K2:K3"/>
    <mergeCell ref="B16:B22"/>
    <mergeCell ref="B23:B25"/>
    <mergeCell ref="C10:C12"/>
    <mergeCell ref="B13:B15"/>
    <mergeCell ref="C13:C15"/>
    <mergeCell ref="C16:C22"/>
    <mergeCell ref="C23:C25"/>
  </mergeCells>
  <printOptions horizontalCentered="1"/>
  <pageMargins left="0" right="0" top="0.32" bottom="0.4" header="0.34" footer="0.15748031496062992"/>
  <pageSetup paperSize="9" scale="63" fitToHeight="0" orientation="landscape" r:id="rId1"/>
  <headerFooter differentFirst="1">
    <oddFooter>&amp;L&amp;D  &amp;T&amp;R&amp;12&amp;P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2021-11-11T04:54:07Z</dcterms:modified>
</cp:coreProperties>
</file>