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 activeTab="1"/>
  </bookViews>
  <sheets>
    <sheet name="объекты инфрастурктуры" sheetId="1" r:id="rId1"/>
    <sheet name="объекты инвестиций " sheetId="2" r:id="rId2"/>
  </sheets>
  <calcPr calcId="125725"/>
</workbook>
</file>

<file path=xl/calcChain.xml><?xml version="1.0" encoding="utf-8"?>
<calcChain xmlns="http://schemas.openxmlformats.org/spreadsheetml/2006/main">
  <c r="F52" i="1"/>
  <c r="F35" i="2"/>
  <c r="F33" i="1" l="1"/>
  <c r="F10"/>
  <c r="F15"/>
  <c r="F16" i="2" l="1"/>
  <c r="F21"/>
  <c r="F10"/>
  <c r="F43" i="1"/>
  <c r="F19"/>
  <c r="F56"/>
  <c r="F37"/>
  <c r="F42" i="2" l="1"/>
  <c r="F44" s="1"/>
  <c r="F57" i="1" l="1"/>
</calcChain>
</file>

<file path=xl/sharedStrings.xml><?xml version="1.0" encoding="utf-8"?>
<sst xmlns="http://schemas.openxmlformats.org/spreadsheetml/2006/main" count="524" uniqueCount="292">
  <si>
    <t>№ п/п</t>
  </si>
  <si>
    <t>Наименование объекта инфраструктуры</t>
  </si>
  <si>
    <r>
      <t xml:space="preserve">Место расположения, адрес: </t>
    </r>
    <r>
      <rPr>
        <b/>
        <sz val="11"/>
        <color theme="1"/>
        <rFont val="Times New Roman"/>
        <family val="1"/>
        <charset val="204"/>
      </rPr>
      <t>Район</t>
    </r>
  </si>
  <si>
    <t>Сроки реализации, этапы</t>
  </si>
  <si>
    <t>Источник финансирования</t>
  </si>
  <si>
    <t>Стоимость проекта, млн.руб.</t>
  </si>
  <si>
    <t>Ожидаемый непосредственный результат (краткое описание проекта)</t>
  </si>
  <si>
    <t>Площадь занимаемой территории,га</t>
  </si>
  <si>
    <t>Площадь возводимого объекта, кв.м.</t>
  </si>
  <si>
    <t>Фактическое состояние</t>
  </si>
  <si>
    <t>Ответственный исполнитель (соисполнитель)</t>
  </si>
  <si>
    <t>Итого</t>
  </si>
  <si>
    <t>Всего</t>
  </si>
  <si>
    <t>№</t>
  </si>
  <si>
    <t xml:space="preserve">Наименование объекта </t>
  </si>
  <si>
    <t>Место расположения, адрес</t>
  </si>
  <si>
    <t>сроки реализации, этапы</t>
  </si>
  <si>
    <t>Отвественный исполнитель, соисполнитель</t>
  </si>
  <si>
    <t>Энергоэффективность и энергосбережение</t>
  </si>
  <si>
    <t>Развитие промышленности</t>
  </si>
  <si>
    <t>ПИР</t>
  </si>
  <si>
    <t>местный бюджет;       краевой бюджет</t>
  </si>
  <si>
    <t>Администрация Партизанского муниципального района</t>
  </si>
  <si>
    <t>2,4 (предварительно)</t>
  </si>
  <si>
    <t>с. Екатериновка, Партизанского района, Приморского края</t>
  </si>
  <si>
    <t xml:space="preserve">Увеличение количества граждан, занимающихся физической культурой и спортом, что повлечет за собой улучшение состояния здоровья населения. </t>
  </si>
  <si>
    <t xml:space="preserve">             -</t>
  </si>
  <si>
    <t>федеральный бюджет,                краевой бюджет,          местный бюджет</t>
  </si>
  <si>
    <t>с. Сергеевка Партизанского района Приморского края</t>
  </si>
  <si>
    <t>средства инвестора</t>
  </si>
  <si>
    <t>Строительство 10-ти 2-квартирных жилых домов</t>
  </si>
  <si>
    <t>с. Фроловка, Партизанского района, Приморского края</t>
  </si>
  <si>
    <t>2015-2020</t>
  </si>
  <si>
    <t>Улучшение жилищных условий молодых специалистов, проживающих в сельской местности.</t>
  </si>
  <si>
    <t>ИП Морозова Татьяна Анатольевна (глава КФХ)</t>
  </si>
  <si>
    <t>Строительство 5-ти домов индивидуальной жилищной застройки</t>
  </si>
  <si>
    <t>с. Сергеевка, Партизанского района, Приморского края</t>
  </si>
  <si>
    <t>ИП Еременко Е.В. (глава КФХ)</t>
  </si>
  <si>
    <t>Водоснабжение и канализация</t>
  </si>
  <si>
    <t>Партизанский район</t>
  </si>
  <si>
    <t>Строительство водоводов технической воды (от водохранилищ на р.Ольга и р.Водопадная) и питьевой воды (от Находкинского водозабора).                   Водоводы обессоленной морской воды и коллектор очищенных стоков (падь Озерная).</t>
  </si>
  <si>
    <t xml:space="preserve">Увеличение мощности с 60 000 до 100 000 тыс.м³/сут.                                                                                          28 км водоводов питьевой воды. </t>
  </si>
  <si>
    <t>с. Новая Сила, Партизанского района, Приморского края</t>
  </si>
  <si>
    <t>иностранные инвестиции (Ю.Корея)</t>
  </si>
  <si>
    <t xml:space="preserve">Строительство животноводческого комплекса с доильным залом на 400 голов в СХПК «Новолитовский»  </t>
  </si>
  <si>
    <t>с. Новолитовск, Партизанского района, Приморского края</t>
  </si>
  <si>
    <t>собственные средства</t>
  </si>
  <si>
    <t>СХПК "Новолитовский"</t>
  </si>
  <si>
    <t>к/х Гришко Александр Иванович</t>
  </si>
  <si>
    <t>Строительство цеха по переработке и производству мясной продукции</t>
  </si>
  <si>
    <t>Строительство цеха по переработке и консервированию овощей</t>
  </si>
  <si>
    <t>п. Боец Кузнецов, Партизанского района, Приморского края</t>
  </si>
  <si>
    <t>Создание предприятия по выпуску синтетического топлива</t>
  </si>
  <si>
    <t>ООО «Энергетическая производственная опытно-экспериментальная компания - 48»</t>
  </si>
  <si>
    <t>Строительство производственной базы, растворо–бетонного узла, железнодорожного тупика в п. Боец Кузнецов</t>
  </si>
  <si>
    <t>Строительство магазина строительных материалов</t>
  </si>
  <si>
    <t>Расширение ассортимента, улучшение качества обслуживания населения.</t>
  </si>
  <si>
    <t>ИП Ищенко В.В.</t>
  </si>
  <si>
    <t>Строительство торгового дома</t>
  </si>
  <si>
    <t>с. Владимиро-Алесандровское, Партизанского района, Приморского края</t>
  </si>
  <si>
    <t>ИП Рычкова Г.В.</t>
  </si>
  <si>
    <t>Спортивно-оздоровительный комплекс «Созвездие Льва»</t>
  </si>
  <si>
    <t>ИП Традеева Татьяна Андреевна</t>
  </si>
  <si>
    <t xml:space="preserve">Детский этно-экологический центр «Игро Парк» </t>
  </si>
  <si>
    <t>база отдыха «Мыс Красный» побережья Японского моря, Партизанский район</t>
  </si>
  <si>
    <t>оздоровительный комплекс на базе отдыха "Лукоморье"</t>
  </si>
  <si>
    <t>побережье залива Восток, район озера Лебединого</t>
  </si>
  <si>
    <t>ООО «Квалитет»</t>
  </si>
  <si>
    <t>СОЦИАЛЬНАЯ ИНФРАСТРУКТУРА</t>
  </si>
  <si>
    <t>Жилищное строительство</t>
  </si>
  <si>
    <t>Строительство объектов образования</t>
  </si>
  <si>
    <t>Строительство объектов спортивного назначения</t>
  </si>
  <si>
    <t>Объекты бытового назначения</t>
  </si>
  <si>
    <t>ИНЖЕНЕРНАЯ ИНФРАСТРУКТУРА</t>
  </si>
  <si>
    <t>Промышленность строительных материалов</t>
  </si>
  <si>
    <t xml:space="preserve">Развитие туризма </t>
  </si>
  <si>
    <t>Нефтеперерабабтывающая промышленность</t>
  </si>
  <si>
    <t>-</t>
  </si>
  <si>
    <t xml:space="preserve">Строительство универсальной спортивной площадки МКОУ СОШ </t>
  </si>
  <si>
    <t>с.Хмыловка, Партизанский район</t>
  </si>
  <si>
    <t>краевой, местный бюджеты</t>
  </si>
  <si>
    <t xml:space="preserve">обеспечение комплексного решения проблем физического воспитания и здоровья детей, подростков и молодежи </t>
  </si>
  <si>
    <t>с.Золотая Долина, Партизанский район</t>
  </si>
  <si>
    <t>с.Новицкое Партизанский район</t>
  </si>
  <si>
    <t>с.Екатериновка Партизанский район</t>
  </si>
  <si>
    <t>с.Голубовка Партизанский райлн</t>
  </si>
  <si>
    <t>Строительство и реконструкция автомобильных дорог</t>
  </si>
  <si>
    <t>Департамент дорожного хозяйства Приморского края, Админситрация Партизанского района</t>
  </si>
  <si>
    <t>2013-2018</t>
  </si>
  <si>
    <t>ПС 220 кВ Восточный НХК с двумя одноцепными ВЛ 220 кВ Лозовая Восточный НХК Приморский край</t>
  </si>
  <si>
    <t>Партизанский муниципальный район</t>
  </si>
  <si>
    <t>инвестиционная программа ОАО ""ФСК ЕЭС"</t>
  </si>
  <si>
    <t>ОАО "ФСК ЕЭС"</t>
  </si>
  <si>
    <t>Гидроузел с водохранилищами на р.Новорудной (проектирование и строительство)</t>
  </si>
  <si>
    <t>Федеральный и краевой бюджет</t>
  </si>
  <si>
    <t>Обеспечение населения и предприятий доброкачественной  питьевой водой. Водоотдача до 40-60 тыс.м3/сут.</t>
  </si>
  <si>
    <t>Определяется</t>
  </si>
  <si>
    <t>Обеспечение населения и предприятий доброкачественной  питьевой водой.</t>
  </si>
  <si>
    <t>Департамент дорожного хозяйства Приморского края</t>
  </si>
  <si>
    <t>Краевой бюджет</t>
  </si>
  <si>
    <t>Приведение в нормативное состояние мостовых сооружений на автомобильных дорогах регионального или межмуниципального значения на территории Приморского края</t>
  </si>
  <si>
    <t xml:space="preserve">пос.Волчанец Партизанского муниципального  района </t>
  </si>
  <si>
    <t>Транспортно - логистический комплекс</t>
  </si>
  <si>
    <t>Строительство морского терминала в заливе Восток</t>
  </si>
  <si>
    <t>Партизанский муниципальный район, мыс Елизарова</t>
  </si>
  <si>
    <t>Строительство внешних железнодорожных путей</t>
  </si>
  <si>
    <t xml:space="preserve">Партизанский муниципальный район, падь Елизарова </t>
  </si>
  <si>
    <t xml:space="preserve">Партизанский муниципальный район, с. Владимиро-Александровское  </t>
  </si>
  <si>
    <t>Расширение и реконструкция зоны отдыха пляж «Песчанка»</t>
  </si>
  <si>
    <t>собственные, привлеченные средства</t>
  </si>
  <si>
    <t>Строительство Новолитовской общеобразовательной школы на 220 учащихся с блоком 4-х дошкольных групп, Партизанский район, Приморский край</t>
  </si>
  <si>
    <t>Строительство детского сада на 55 мест в с.Хмыловка</t>
  </si>
  <si>
    <t>с. Сергеевка, Партизанского района</t>
  </si>
  <si>
    <t xml:space="preserve">с. Хмыловка Партизанского муниципального  района </t>
  </si>
  <si>
    <t>местный и краевой бюджеты</t>
  </si>
  <si>
    <t>Культура</t>
  </si>
  <si>
    <t>с. Молчановка Партизанского муниципального района</t>
  </si>
  <si>
    <t>Повышение уровня культурно-досугового обслуживания населения; создание 120 посадочных мест</t>
  </si>
  <si>
    <t>с.Владимиро-Александровское, Партизанский район</t>
  </si>
  <si>
    <t>2015-2018</t>
  </si>
  <si>
    <t>Департамент физической культуры и спорта ПК, Администрация Партизанского муниципального района</t>
  </si>
  <si>
    <t>Ожидаемый непосредственный результат (краткое описание объекта)/фактическое состояние</t>
  </si>
  <si>
    <t>Требования к инфраструктуре</t>
  </si>
  <si>
    <t>Количество создаваемых рабочих мест</t>
  </si>
  <si>
    <t>Необходимость соинвестирования</t>
  </si>
  <si>
    <t>Стадии реализации: А-прединвестицонная, В- инвестиционная, С- эксплуатационная</t>
  </si>
  <si>
    <t>А</t>
  </si>
  <si>
    <t>В рамках реализации проекта ВНХК-30 ОАО "НК "Роснефть" предполагается: - перевод российского нефтегазового комплекса на несырьевую траекторию развития; развитие внутреннего рынка нефтехимической продукции: современных производств переработки пластмасс и каучуков; диверсификация промышленности и развитие сопутствующих отраслей промышленности России; - строительство ТЭС ВНХК (электрическая мощность - 1200 МВт, тепловая - 2000 Гкал/час.)/ Ведутся изыскательские и проектные работы; оформление земельных участков в границах промышленной площадки и морского терминала, а так же земельных участков под внеплощадочными объектами; ведется разработка базовых проектов всех технологических установок</t>
  </si>
  <si>
    <t>АО "ВНХК"</t>
  </si>
  <si>
    <t>ОАО "НК Роснефть"</t>
  </si>
  <si>
    <t>Грузооборот до 27,6 млн. тонн в год (на полное развитие). Организация портовой инфраструктуры для отгрузки и поставки потребителю товарной продукции продукции Комплекса нефтеперерабатывающих и нефтехимических производств АО "Восточная нефтехимическая компания"/ПИР</t>
  </si>
  <si>
    <t xml:space="preserve">Плановый объем выпуска синтетического топлива – 2000 тн/год на сумму 40 млн. руб.     </t>
  </si>
  <si>
    <t>В</t>
  </si>
  <si>
    <t xml:space="preserve">Производство промышленной продукции: - добыча строительного камня, щебня (до 1500 м3/ смена);      
- производство бетона и изделий из него (до 1500м3/ смена).   </t>
  </si>
  <si>
    <t xml:space="preserve">Увеличение поголовья свиней./ Завершено строительство 1-й очереди свинокомплекса на 6000 голов                      </t>
  </si>
  <si>
    <t>Увеличение объема перерабатываемой продукции собственного производства. Мощность переработки 0,5 т/сутки./ Разработка ПСД.</t>
  </si>
  <si>
    <t>ИП (ГКФХ) Морозова Татьяна Анатольевна</t>
  </si>
  <si>
    <t>ООО «Восток PLUS»</t>
  </si>
  <si>
    <t>Строительство на базе пляжа «Песчанка» гостиничного, спортивно–оздоровительных и культурно-развлекательных комплексов, которые объединят лечебный корпус, плавательный бассейн, с использованием морской воды, сауны, солярий, центр красоты, кафе, фито–бар, тренажерный зал, крытую автостоянку./ Разработка ПСД</t>
  </si>
  <si>
    <t>Экологическое просвещение и патриотическое воспитание детей и подростков с использованием детских познавательно-развлекательных игровых программ; популяризация фольклора славянских народов; организация досуга детей и подростков./ В настоящее время проект реализуется по направлениям 1, 2 этапа, реализовано 30% от всего проекта. 
Реализация 3-го этапа требует затрат на строительство объектов.</t>
  </si>
  <si>
    <t>«Горнолыжный комплекс на базе отдыха «Гора Сестра» в устье р. Партизанская в г. Находка»</t>
  </si>
  <si>
    <t>Партизанский муниципальный район, Сергеевское лесничество, Партизанское сельское участковое лесничество</t>
  </si>
  <si>
    <t>Создание центра активного отдыха и развлечений для детей и взрослых на территрии базы отдыха ООО "Гора Сестра", расположенной у подножья одноименной горы. Иженерная инфраструктура базы отдыха и коммуникации:
– подъездная асфальтовая дорога протяженностью 1,7 км;
- собственная линия электроснабжения;
- артезианская скважина,
- очистные сооружения.
Для производства искусственного снега имеется источник пресной воды – искусственный пруд.
Для снабжения эл ктроэнергией подъемников, насосов и снегогенераторов подведена линия
электропередачи.  /   Приобретено оборудование для горнолыжной трассы, 
- два подъемника производства Южная Корея;
- ратрак (снегоуплотнительная машина используемая для 
подготовки горнолыжных склонов и лыжных трасс).</t>
  </si>
  <si>
    <t>ООО "Гора Сестра"</t>
  </si>
  <si>
    <t>Предоставление круглогодичных услуг комфортного проживания и питания на морском побережье, увеличение количества мест для  проживания   Строительство дополнительных мест проживания, бани./ Проект находится в стадии реализации, 57,2% готовности.</t>
  </si>
  <si>
    <t>ООО «Сихотэ-Алинь»</t>
  </si>
  <si>
    <t>краевой, местный, федеральный бюджеты</t>
  </si>
  <si>
    <t xml:space="preserve">Ввод дополнительных 220 мест общеобразовательной школы и 4-х дошкольных групп (80 мест) </t>
  </si>
  <si>
    <t>Ликвидация очереди на получение места в ДОУ детей в возрасте от 1 -7 лет. Создание дополнительных 55-ти мест.</t>
  </si>
  <si>
    <t>Реконструкция "Сельского дома культуры в селе Молчановка Партизанского муниципального района"</t>
  </si>
  <si>
    <t>Увеличение доли населения, систематически занимающегося физической культурой и спортом</t>
  </si>
  <si>
    <t>Бассейн с размещением помещений общественного назначения, расположенный в 155 м на юго-запад от дома 45а по ул. Комсомольская, с.Владимиро-Александровское, Партизанского муниципального района, Приморского края</t>
  </si>
  <si>
    <r>
      <t>Расширение ассортимента товаров, улучшение качества обслуживания населения. Общая площадь торгового объекта 500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, торговая площадь 300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.</t>
    </r>
  </si>
  <si>
    <t>2014-2020</t>
  </si>
  <si>
    <t>Строительство водохранилищ с целью ликвидации дефицитов водных ресурсов</t>
  </si>
  <si>
    <t>Партизанский муниципальный район, Находкинский городской округ</t>
  </si>
  <si>
    <t>Обеспечение снабжения населения доброкачественной питьевой водой, ликвидация вододефицита</t>
  </si>
  <si>
    <t>Повышение надежности энергоснабжения потребителей АО "Восточная нефтехимическая компания"</t>
  </si>
  <si>
    <t>Строительство цеха по переработке молока</t>
  </si>
  <si>
    <t>ООО "Ерёменко"</t>
  </si>
  <si>
    <t>мыс. Серый побережья Японского моря, Партизанский район</t>
  </si>
  <si>
    <t>с. Сергеевка Партизанского муниципального района</t>
  </si>
  <si>
    <t>2017-2018</t>
  </si>
  <si>
    <t>МКУ "Управление культуры" Парти занского муниципального района</t>
  </si>
  <si>
    <t xml:space="preserve">Строительство универсальной спортивной площадки на территории МКОУ СОШ </t>
  </si>
  <si>
    <t>2018-2019</t>
  </si>
  <si>
    <t xml:space="preserve"> Администрация Партизанского муниципального района</t>
  </si>
  <si>
    <t xml:space="preserve">Строительство универсальной спортивной площадки </t>
  </si>
  <si>
    <t>с.Фроловка Партизанский район</t>
  </si>
  <si>
    <t xml:space="preserve">Строительство  спортивной площадки </t>
  </si>
  <si>
    <t>пос.Боец Кузнецов, Партизанского района, Приморского края</t>
  </si>
  <si>
    <t xml:space="preserve">Строительство  спортивной площадки  </t>
  </si>
  <si>
    <t>с.Новая Сила Партизанский район</t>
  </si>
  <si>
    <t>с.Перетино Партизанский район</t>
  </si>
  <si>
    <t xml:space="preserve"> ООО "Находка Проект" подготовлена проектно-сметная документация. Получена положительная экспертиза КГАУ "Примгосэкспертиза"</t>
  </si>
  <si>
    <t>Открытие центра детского творчества  для посещения детей в кружках и секциях по дополнительному образованию</t>
  </si>
  <si>
    <t>Один 2-квартирный дом и два 1-квартирных дома сданы в эксплуатацию.</t>
  </si>
  <si>
    <t>Водоводы и сооружения водоснабжения от сетей Находкинского водозабора (в том числе  до площадки ВНХК) Приморский край (проектирование и строительство)</t>
  </si>
  <si>
    <t>ФЦП "Развитие водохозяйственного комплекса РФ в 2012-2020 годах", средства инвестора</t>
  </si>
  <si>
    <t>Газопровод-отвод высокого давления от магистрального газопровода Сахалин-Хабаровск-Владивосток до ответвления на УРГ Нефтехимического комплекса АО "ВНХК"</t>
  </si>
  <si>
    <t>инвестиционная программа ПАО "Газпром"</t>
  </si>
  <si>
    <t xml:space="preserve">Газификация территории </t>
  </si>
  <si>
    <t>ПАО "Газпром"</t>
  </si>
  <si>
    <t>Реконструкция мостового перехода на км 1 + 300 автомобильной дороги Новолитовск - Васильевка в Приморском крае</t>
  </si>
  <si>
    <t>краевой бюджет,бюджет муниципального образования</t>
  </si>
  <si>
    <t>2009-2027</t>
  </si>
  <si>
    <t>2012-2018</t>
  </si>
  <si>
    <t>Реконструкция Находкинского водозабора подземных вод в районе с.Екатериновка</t>
  </si>
  <si>
    <t>Улучшение водоснабжения населенных пунктов и снижение энергозатрат, рациональное использование природных ресурсов. Увеличение мощности.
Обеспечение снабжения населения доброкачественной питьевой водой.</t>
  </si>
  <si>
    <t>Департамент ЖКХ и топливным ресурсам ПК, АО "ВНКХ"</t>
  </si>
  <si>
    <t>2017-2019</t>
  </si>
  <si>
    <t>ФЦП "Развитие транспортной системы России 2010-2020 годы", средства инвестора</t>
  </si>
  <si>
    <t>2017-2020</t>
  </si>
  <si>
    <t>ФЦП "Развитие транспортной системы России 2010-2020 годы", инвестиционная программа ПАО "РЖД", средства инвестора</t>
  </si>
  <si>
    <t>Реконструкция станции Кузнецово (ДВЖД)</t>
  </si>
  <si>
    <t xml:space="preserve">Строительство внеплощадной автомобильной дороги общего пользования регионального назначения </t>
  </si>
  <si>
    <t>Государственная программа ПК "Развитие транспортного комплекса ПК" на 2013-2021 гг., ФЦП "Развитие транспортной системы России на 2010-2020 гг."</t>
  </si>
  <si>
    <t>Строительство нефиепровода-отвода к нефтепроводу ВСТО</t>
  </si>
  <si>
    <t>Инвестиционная программа ПАО "АК"Транснефть", ФЦП "Социальное и экономическое развитие ДВ на период до 2025 года"</t>
  </si>
  <si>
    <t>Строительство нефтеперерабатывающих и нефтехимических производств АО "Восточная нефтехимическая компания"</t>
  </si>
  <si>
    <t>Федеральный бюджет, средства инвесторов АО "ВНХК"</t>
  </si>
  <si>
    <t>Общая численность персонала ВНХК в период эксплуатации 2370 человек</t>
  </si>
  <si>
    <t xml:space="preserve"> ООО СК "ФЭТ -9"</t>
  </si>
  <si>
    <t>с.Екатериновка, Партизанский район</t>
  </si>
  <si>
    <t xml:space="preserve">Строительство цеха по производству строительных материалов </t>
  </si>
  <si>
    <t xml:space="preserve">Строительство цехов племенного свиноводческого комплекса на 10 000 голов в с.Новая Сила  </t>
  </si>
  <si>
    <t>ИП Конвалюк НБ</t>
  </si>
  <si>
    <t>2014-2025</t>
  </si>
  <si>
    <t>Создание специализированного перегрузочного комплекса, предназначенного для отгрузки угля</t>
  </si>
  <si>
    <t>Партизанский муниципальный район, в 3500 метрах по направлению на северо-восток от горы Сестра</t>
  </si>
  <si>
    <t>2016-2018</t>
  </si>
  <si>
    <t>средства инвесторов ООО "Новый угольный терминал"</t>
  </si>
  <si>
    <t>Плановая производительность комплекса до 20000000 тонн в год</t>
  </si>
  <si>
    <t>ООО "Новый угольный терминал"</t>
  </si>
  <si>
    <t>Строительство детского сада на 55 мест в с.Золотая Долина</t>
  </si>
  <si>
    <t>с. Золотая Долина, Партизанского района</t>
  </si>
  <si>
    <t>2018-2021</t>
  </si>
  <si>
    <t xml:space="preserve">Ликвидация очереди на получение места в ДОУ детей в возрасте от 1 -7 лет. Создание дополнительных 55-ти мест. </t>
  </si>
  <si>
    <t>разработка ПСД; прохождение экспертизы проекта (земля Минобороны РФ, в муниципальную собственность не передана).</t>
  </si>
  <si>
    <t>Планируемые объекты инфраструктуры Партизанского муниципального района на 2018 - 2025 гг.</t>
  </si>
  <si>
    <t>Увеличение объема перерабатываемой продукции собственного производства. Мощность выпуска готовой продукции 180 т/год. Закончено строительство производственного помещения общей площадью 96 кв.м. Подведены объекты инженерной коммуникации,  приобретено оборудование для переработки молока (2 танка и сепаратора, 2 станка по расфасовки продукции), подготовлены технические условия сроком на 5 лет на четыре позиции (молоко питьевое, творог, сметана и сыры).</t>
  </si>
  <si>
    <t>Строительство цеха по переработке овощной продукции (глубокая заморозка, изготовление чипсов)</t>
  </si>
  <si>
    <t xml:space="preserve">Увеличение объема перерабатываемой продукции собственного производства, решение проблем со сбытом урожая. Мощность переработки овощей - 200 тонн в год./ Построен производственный цех, приобретено оборудование (стерилизатор, упаковочно-закаточный аппарат) </t>
  </si>
  <si>
    <t>2011-2020</t>
  </si>
  <si>
    <t>Строительство молокозавода в СХПК "Новолитовский"</t>
  </si>
  <si>
    <t>2019-2022</t>
  </si>
  <si>
    <t>Увеличение объема и ассортимента производимой продукции, улучшение условий труда. Увеличение переработки молока до 15 тн/сутки. Увеличение поголовья дойного стада до 500 голов</t>
  </si>
  <si>
    <t>Строительство зернохранилища в СХПК "Новолитовский"</t>
  </si>
  <si>
    <t>2019-2021</t>
  </si>
  <si>
    <t>Повышение сроков хранения зерна собственного производства. Улучшение качества зерна, путем соблюдения условий хранения. Мощность объекта - 1000 тонн.</t>
  </si>
  <si>
    <t xml:space="preserve">Строительство 5жилых 2-х квартирных  домов </t>
  </si>
  <si>
    <t>2019-2024</t>
  </si>
  <si>
    <t>Улучшение жилищных условий  специалистов (10 семей), проживающих в сельской местности.</t>
  </si>
  <si>
    <t>С\В</t>
  </si>
  <si>
    <t>2019-2023</t>
  </si>
  <si>
    <t>ООО "Агрофонд-П"</t>
  </si>
  <si>
    <t>ООО "Агрофонд -П"</t>
  </si>
  <si>
    <t>2009-2025</t>
  </si>
  <si>
    <t>Строительство убойного цеха в с.Новая Сила</t>
  </si>
  <si>
    <t>бюджетные средства, собственные средства</t>
  </si>
  <si>
    <t>Увеличение объема пеперабатываемой животноводческой продукции в соответствии с техническим регламентом. Мощность  - забой :35 голов свиней или 10 голов КРС в сутки</t>
  </si>
  <si>
    <t>2014-2019</t>
  </si>
  <si>
    <t>Увеличение объема перерабатываемой продукции собственного производства, решение проблем со сбытом урожая. Мощность переработки овощей - 600 тонн в год./ Разработана ПСД.</t>
  </si>
  <si>
    <r>
      <t>Строительство производственного помещения общей площадью 605 м</t>
    </r>
    <r>
      <rPr>
        <sz val="12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Выпуск пеноблоков, бетонных изделий. Завершено строительство цеха, приобретено оборудование.</t>
    </r>
  </si>
  <si>
    <t>Строительство гостиницы, кафе, детского городка, жилых коттеджей. Оказание спортивных и оздоровительных услуг населению, фитооздоровление. Открытие 150 мест размещения для отдыхающих и туристов, в т.ч. на 2013-2016 годы - 47 мест./ Проект находится в стадии реализации, по состоянию на 01.12.2017 степень готовности составляет 78,4%.В конце 2016 года приступили к реализации 2-ой очереди инвестиционного проекта (строительство 7-ми комфортабельных коттеджей). На 90% закончены работы по строительству 2-х котеджей</t>
  </si>
  <si>
    <t>Реконструкция объекта "Здание -  Дом культуры(спортивный блок с переходом в основное здание)" с.Сергеевка Партизанского муниципального района</t>
  </si>
  <si>
    <t>Разработана ПСД. Меропрятие включено в государственную  программу  Приморского края "Развитие физической культуры и спорта в Приморском крае" на 2013-2020 годы</t>
  </si>
  <si>
    <t>2021-2025</t>
  </si>
  <si>
    <t>Приступили к реализации 1 этапа строительства (выполнялись работы по фундаменту основного здания школы, гаража)</t>
  </si>
  <si>
    <t>2021-2024</t>
  </si>
  <si>
    <t>Меропрятие включено в государственную  программу  Приморского края "Развитие культуры Приморского края на 2013-2020 годы". Проведены работы по ремонту кровли, системы отопления, замена окон, дверей,внутренние отделочные работы, ремонт спортзала, устройство душевых комнат и туалетов. Работы в стадии завершения.</t>
  </si>
  <si>
    <t>Проектно-сметная документация прошла проверку в КГУП "Приморский РЦЦС" (ценообразование).     Меропрятие включено в государственную  программу  Приморского края "Развитие культуры Приморского края на 2013-2020 годы"</t>
  </si>
  <si>
    <t>Завершается разработка проектно-сметной документации. Меропрятие включено в государственную  программу  Приморского края "Развитие физической культуры и спорта в Приморском крае" на 2013-2020 годы</t>
  </si>
  <si>
    <t>2021-2023</t>
  </si>
  <si>
    <t>Проектно-сметная документация прошла проверку в КГУП "Приморский РЦЦС" (ценообразование). Меропрятие включено в государственную  программу  Приморского края "Развитие физической культуры и спорта в Приморском крае" на 2013-2020 годы</t>
  </si>
  <si>
    <t>2021-2022</t>
  </si>
  <si>
    <t>Реконструкция спортивной арены в с.Владимиро-Александровское</t>
  </si>
  <si>
    <t>Мероприятие включено в подпрограмму № 1 "Развитие массовой физической культуры и спорта в Приморском крае" государственной программы "Развитие физической культуры и спорта Приморского края" на 2013-2020 годы</t>
  </si>
  <si>
    <t xml:space="preserve">Строительство универсальной спортивной площадки на территории с.Сергеевка </t>
  </si>
  <si>
    <t>2018-2020</t>
  </si>
  <si>
    <t>ул.Комсомольская и ул.Центральная п.Волчанец Партизанский район</t>
  </si>
  <si>
    <t>Обеспечение жителей водой централизованных систем питьевого водоснабжения соответствующей санитарным нормам ГОСТа. Снижение затрат по электроэнергии и уровня неучтенных расходов и потерь воды.</t>
  </si>
  <si>
    <t>Рзработка и согласование проекта организации водоснабжения  в п.Волчанец и строительство данного объекта</t>
  </si>
  <si>
    <t>Разработка ПСД и строительство канализационных очистных сооружений в с.Владимиро-Александровское</t>
  </si>
  <si>
    <t>Предотвращение экологического ущерба водным ресурсам</t>
  </si>
  <si>
    <t>План развития дорожной сети на 2018-2020 годы Партизанского муниципального района</t>
  </si>
  <si>
    <t xml:space="preserve">Снижение доли протяженности автомобиль-ных дорог общего пользования местного значения, не отвечающих нормативным требова-ниям, в общей протяженности автомобильных дорог общего пользования регионального значения. Повышение пропускной способности пассажиропотока, грузопотока. </t>
  </si>
  <si>
    <t>Мероприятия включены в государственную программу Приморского края "Развитие транспортного комплекса Приморского края" на 2013-2020 г.</t>
  </si>
  <si>
    <t>Строительство резервуара для хранения воды на 1000 м3(для резервного водоснабжения)</t>
  </si>
  <si>
    <t>Повышение качества продукции, улучшение условий труда, компьютеризация процесса доения. Увеличение производства молока до 7000 тонн в сутки./ Завершено строительство и запущено в эксплуатацию 1-я очередь комплекса на 200 голов с доильным залом. Производится монтаж 2-й очереди на 200 голов (Сооружены основные конструкции).</t>
  </si>
  <si>
    <t>Бесперебойное водоснабжение производства  и населения</t>
  </si>
  <si>
    <t>2012-2019</t>
  </si>
  <si>
    <t>Развитие сельскохозяйственной отрасли и рыбоводства</t>
  </si>
  <si>
    <t>ООО "Звезда Востока"</t>
  </si>
  <si>
    <t>Ферма по разведению морских гидробионтов (морской гребешок, трипанг, ламинарии)</t>
  </si>
  <si>
    <t>район бухты Краковка, Партизанский район, Приморский край</t>
  </si>
  <si>
    <t>2018-2023</t>
  </si>
  <si>
    <t>средства инвесторов, бюджетные средства</t>
  </si>
  <si>
    <t>Транспортная и инженерная инфраструктуры</t>
  </si>
  <si>
    <t>нет</t>
  </si>
  <si>
    <t>Создание морской фермы по выращиванию гребешка, ламинарии подразумевает организацию морских платаций и береговой базы обслуживания. По выходу на полную мощность годовой объем изъятия продукции составит: Гребешок - 5000 т., ламинария - 29000 т. На сегодняшний день подана заявка на получение статуса резидента свободного порта Владивосток. Ведутся предпроектные работы. Проведена оценка состояния дна в границах участка. Готовятся документы для прохождения экологической экспертизы. Ведутся работы по подбору персонала и поиску посадочного материала (молодь гребешка)</t>
  </si>
  <si>
    <t>2013-2020</t>
  </si>
  <si>
    <t>Объекты инвестиций Партизанского муниципального района на 2018 - 2025 гг.</t>
  </si>
  <si>
    <t>2015-2025</t>
  </si>
  <si>
    <t>Объект включен в муниципальную программу "Развитие физической культуры и спорта на территории Партизанского муниципального района" на 2018-2020 годы, утвержденную постановлением администрации от 25.08.2017 № 485.</t>
  </si>
  <si>
    <t>инициатива инвестора</t>
  </si>
  <si>
    <t>2019-2025</t>
  </si>
  <si>
    <t>2019-2020</t>
  </si>
  <si>
    <t>ведутся проектно-изыскательные работы</t>
  </si>
  <si>
    <t>Данный объект включен в муниципальную программу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2018-2020 годы", утвержденную постановлением администрации Партизанского муниципального района от 10.11.2017 № 691</t>
  </si>
  <si>
    <t xml:space="preserve">2018-2020 </t>
  </si>
  <si>
    <t>Проектная инициатива</t>
  </si>
</sst>
</file>

<file path=xl/styles.xml><?xml version="1.0" encoding="utf-8"?>
<styleSheet xmlns="http://schemas.openxmlformats.org/spreadsheetml/2006/main">
  <numFmts count="6">
    <numFmt numFmtId="164" formatCode="_-* #,##0.00\ _р_._-;\-* #,##0.00\ _р_._-;_-* &quot;-&quot;??\ _р_._-;_-@_-"/>
    <numFmt numFmtId="165" formatCode="0.0"/>
    <numFmt numFmtId="166" formatCode="#,##0.00_ ;\-#,##0.00\ "/>
    <numFmt numFmtId="167" formatCode="#,##0.0"/>
    <numFmt numFmtId="168" formatCode="#,##0.0\ \ \ ;\-#,##0.0"/>
    <numFmt numFmtId="169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wrapText="1"/>
    </xf>
    <xf numFmtId="4" fontId="5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5" fillId="0" borderId="2" xfId="0" applyFont="1" applyBorder="1"/>
    <xf numFmtId="0" fontId="3" fillId="0" borderId="0" xfId="0" applyFont="1" applyBorder="1"/>
    <xf numFmtId="0" fontId="7" fillId="0" borderId="2" xfId="0" applyFont="1" applyBorder="1" applyAlignment="1">
      <alignment wrapText="1"/>
    </xf>
    <xf numFmtId="0" fontId="6" fillId="0" borderId="0" xfId="0" applyFont="1" applyBorder="1"/>
    <xf numFmtId="0" fontId="7" fillId="0" borderId="2" xfId="0" applyFont="1" applyBorder="1"/>
    <xf numFmtId="165" fontId="3" fillId="0" borderId="2" xfId="0" applyNumberFormat="1" applyFont="1" applyBorder="1"/>
    <xf numFmtId="0" fontId="3" fillId="0" borderId="6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165" fontId="5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wrapText="1"/>
    </xf>
    <xf numFmtId="165" fontId="4" fillId="0" borderId="6" xfId="0" applyNumberFormat="1" applyFont="1" applyBorder="1"/>
    <xf numFmtId="0" fontId="4" fillId="0" borderId="2" xfId="0" applyFont="1" applyBorder="1" applyAlignment="1">
      <alignment wrapText="1"/>
    </xf>
    <xf numFmtId="165" fontId="4" fillId="0" borderId="2" xfId="0" applyNumberFormat="1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4" fontId="5" fillId="0" borderId="4" xfId="0" applyNumberFormat="1" applyFont="1" applyBorder="1"/>
    <xf numFmtId="3" fontId="6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6" fontId="5" fillId="0" borderId="2" xfId="1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167" fontId="3" fillId="0" borderId="2" xfId="0" applyNumberFormat="1" applyFont="1" applyBorder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Border="1" applyAlignment="1">
      <alignment wrapText="1"/>
    </xf>
    <xf numFmtId="167" fontId="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8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2" fontId="14" fillId="0" borderId="2" xfId="0" applyNumberFormat="1" applyFont="1" applyFill="1" applyBorder="1" applyAlignment="1">
      <alignment wrapText="1"/>
    </xf>
    <xf numFmtId="0" fontId="14" fillId="0" borderId="2" xfId="0" applyFont="1" applyBorder="1" applyAlignment="1">
      <alignment horizontal="right" wrapText="1"/>
    </xf>
    <xf numFmtId="0" fontId="12" fillId="0" borderId="0" xfId="0" applyFont="1" applyAlignment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shrinkToFit="1"/>
    </xf>
    <xf numFmtId="4" fontId="17" fillId="0" borderId="2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/>
    <xf numFmtId="2" fontId="3" fillId="0" borderId="2" xfId="0" applyNumberFormat="1" applyFont="1" applyFill="1" applyBorder="1" applyAlignment="1">
      <alignment wrapText="1"/>
    </xf>
    <xf numFmtId="0" fontId="14" fillId="0" borderId="8" xfId="0" applyFont="1" applyFill="1" applyBorder="1" applyAlignment="1">
      <alignment horizontal="right"/>
    </xf>
    <xf numFmtId="0" fontId="0" fillId="0" borderId="0" xfId="0" applyFill="1" applyAlignment="1"/>
    <xf numFmtId="0" fontId="3" fillId="0" borderId="2" xfId="0" applyFont="1" applyBorder="1" applyAlignment="1">
      <alignment horizontal="left" wrapText="1"/>
    </xf>
    <xf numFmtId="2" fontId="3" fillId="0" borderId="2" xfId="0" quotePrefix="1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/>
    <xf numFmtId="4" fontId="14" fillId="0" borderId="2" xfId="0" applyNumberFormat="1" applyFont="1" applyBorder="1" applyAlignment="1"/>
    <xf numFmtId="4" fontId="14" fillId="0" borderId="2" xfId="0" applyNumberFormat="1" applyFont="1" applyBorder="1" applyAlignment="1">
      <alignment horizontal="right" wrapText="1"/>
    </xf>
    <xf numFmtId="0" fontId="12" fillId="0" borderId="2" xfId="0" applyFont="1" applyBorder="1" applyAlignment="1"/>
    <xf numFmtId="0" fontId="14" fillId="0" borderId="2" xfId="0" applyFont="1" applyFill="1" applyBorder="1" applyAlignment="1"/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4" fontId="20" fillId="0" borderId="2" xfId="0" quotePrefix="1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165" fontId="6" fillId="0" borderId="2" xfId="0" applyNumberFormat="1" applyFont="1" applyFill="1" applyBorder="1"/>
    <xf numFmtId="0" fontId="3" fillId="0" borderId="2" xfId="0" applyFont="1" applyBorder="1" applyAlignment="1"/>
    <xf numFmtId="165" fontId="6" fillId="0" borderId="2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 wrapText="1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15" fillId="0" borderId="0" xfId="0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wrapText="1"/>
    </xf>
    <xf numFmtId="4" fontId="14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 wrapText="1"/>
    </xf>
    <xf numFmtId="0" fontId="18" fillId="0" borderId="2" xfId="0" applyFont="1" applyFill="1" applyBorder="1" applyAlignment="1">
      <alignment horizontal="right" wrapText="1"/>
    </xf>
    <xf numFmtId="0" fontId="18" fillId="0" borderId="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0" fillId="0" borderId="9" xfId="0" applyFill="1" applyBorder="1" applyAlignment="1"/>
    <xf numFmtId="165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69" fontId="3" fillId="2" borderId="2" xfId="0" applyNumberFormat="1" applyFont="1" applyFill="1" applyBorder="1"/>
    <xf numFmtId="169" fontId="12" fillId="2" borderId="2" xfId="0" applyNumberFormat="1" applyFont="1" applyFill="1" applyBorder="1" applyAlignment="1"/>
    <xf numFmtId="0" fontId="3" fillId="2" borderId="2" xfId="0" applyFont="1" applyFill="1" applyBorder="1"/>
    <xf numFmtId="0" fontId="14" fillId="2" borderId="2" xfId="0" applyFont="1" applyFill="1" applyBorder="1" applyAlignment="1">
      <alignment horizontal="left" wrapText="1"/>
    </xf>
    <xf numFmtId="0" fontId="7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5" fontId="3" fillId="0" borderId="6" xfId="0" applyNumberFormat="1" applyFont="1" applyBorder="1"/>
    <xf numFmtId="0" fontId="3" fillId="0" borderId="2" xfId="0" applyFont="1" applyBorder="1" applyAlignment="1">
      <alignment shrinkToFit="1"/>
    </xf>
    <xf numFmtId="2" fontId="3" fillId="0" borderId="2" xfId="0" applyNumberFormat="1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/>
    <xf numFmtId="0" fontId="0" fillId="0" borderId="2" xfId="0" applyBorder="1" applyAlignment="1"/>
    <xf numFmtId="0" fontId="2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shrinkToFit="1"/>
    </xf>
    <xf numFmtId="0" fontId="17" fillId="0" borderId="2" xfId="0" applyFont="1" applyBorder="1" applyAlignment="1">
      <alignment horizontal="left" shrinkToFit="1"/>
    </xf>
    <xf numFmtId="0" fontId="17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75" zoomScaleNormal="75" workbookViewId="0">
      <pane ySplit="2" topLeftCell="A49" activePane="bottomLeft" state="frozen"/>
      <selection pane="bottomLeft" activeCell="N51" sqref="N51"/>
    </sheetView>
  </sheetViews>
  <sheetFormatPr defaultRowHeight="15"/>
  <cols>
    <col min="1" max="1" width="7" style="1" customWidth="1"/>
    <col min="2" max="2" width="41.85546875" style="1" customWidth="1"/>
    <col min="3" max="3" width="18" style="1" customWidth="1"/>
    <col min="4" max="4" width="21.5703125" style="1" customWidth="1"/>
    <col min="5" max="5" width="15.7109375" style="1" customWidth="1"/>
    <col min="6" max="6" width="13.7109375" style="1" customWidth="1"/>
    <col min="7" max="7" width="38.140625" style="1" customWidth="1"/>
    <col min="8" max="8" width="15" style="35" customWidth="1"/>
    <col min="9" max="9" width="14.42578125" style="1" customWidth="1"/>
    <col min="10" max="10" width="32.7109375" style="1" customWidth="1"/>
    <col min="11" max="11" width="21.140625" style="1" customWidth="1"/>
    <col min="12" max="16384" width="9.140625" style="1"/>
  </cols>
  <sheetData>
    <row r="1" spans="1:12" ht="18.75">
      <c r="A1" s="168" t="s">
        <v>219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ht="45">
      <c r="A2" s="155" t="s">
        <v>0</v>
      </c>
      <c r="B2" s="155" t="s">
        <v>1</v>
      </c>
      <c r="C2" s="155" t="s">
        <v>2</v>
      </c>
      <c r="D2" s="155" t="s">
        <v>3</v>
      </c>
      <c r="E2" s="155" t="s">
        <v>4</v>
      </c>
      <c r="F2" s="155" t="s">
        <v>5</v>
      </c>
      <c r="G2" s="155" t="s">
        <v>6</v>
      </c>
      <c r="H2" s="142" t="s">
        <v>7</v>
      </c>
      <c r="I2" s="155" t="s">
        <v>8</v>
      </c>
      <c r="J2" s="155" t="s">
        <v>9</v>
      </c>
      <c r="K2" s="156" t="s">
        <v>10</v>
      </c>
    </row>
    <row r="3" spans="1:12" s="39" customFormat="1">
      <c r="A3" s="37"/>
      <c r="B3" s="37"/>
      <c r="C3" s="37"/>
      <c r="D3" s="37"/>
      <c r="E3" s="37"/>
      <c r="F3" s="37"/>
      <c r="G3" s="37"/>
      <c r="H3" s="38"/>
      <c r="I3" s="37"/>
      <c r="J3" s="37"/>
      <c r="K3" s="37"/>
    </row>
    <row r="4" spans="1:12" s="21" customFormat="1" ht="15.75">
      <c r="A4" s="169" t="s">
        <v>68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2" s="21" customFormat="1" ht="15.75">
      <c r="A5" s="172" t="s">
        <v>69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2" s="21" customFormat="1" ht="60">
      <c r="A6" s="147">
        <v>1</v>
      </c>
      <c r="B6" s="17" t="s">
        <v>30</v>
      </c>
      <c r="C6" s="17" t="s">
        <v>31</v>
      </c>
      <c r="D6" s="16" t="s">
        <v>32</v>
      </c>
      <c r="E6" s="17" t="s">
        <v>29</v>
      </c>
      <c r="F6" s="23">
        <v>52</v>
      </c>
      <c r="G6" s="17" t="s">
        <v>33</v>
      </c>
      <c r="H6" s="30" t="s">
        <v>26</v>
      </c>
      <c r="I6" s="28" t="s">
        <v>26</v>
      </c>
      <c r="J6" s="3" t="s">
        <v>176</v>
      </c>
      <c r="K6" s="17" t="s">
        <v>34</v>
      </c>
    </row>
    <row r="7" spans="1:12" s="21" customFormat="1" ht="45">
      <c r="A7" s="147">
        <v>2</v>
      </c>
      <c r="B7" s="17" t="s">
        <v>35</v>
      </c>
      <c r="C7" s="17" t="s">
        <v>112</v>
      </c>
      <c r="D7" s="16" t="s">
        <v>234</v>
      </c>
      <c r="E7" s="17" t="s">
        <v>29</v>
      </c>
      <c r="F7" s="23">
        <v>26.5</v>
      </c>
      <c r="G7" s="17" t="s">
        <v>33</v>
      </c>
      <c r="H7" s="30" t="s">
        <v>26</v>
      </c>
      <c r="I7" s="28" t="s">
        <v>26</v>
      </c>
      <c r="J7" s="28" t="s">
        <v>285</v>
      </c>
      <c r="K7" s="17" t="s">
        <v>37</v>
      </c>
    </row>
    <row r="8" spans="1:12" s="21" customFormat="1" ht="60">
      <c r="A8" s="147">
        <v>3</v>
      </c>
      <c r="B8" s="17" t="s">
        <v>230</v>
      </c>
      <c r="C8" s="17" t="s">
        <v>45</v>
      </c>
      <c r="D8" s="16" t="s">
        <v>231</v>
      </c>
      <c r="E8" s="17" t="s">
        <v>46</v>
      </c>
      <c r="F8" s="116">
        <v>40</v>
      </c>
      <c r="G8" s="3" t="s">
        <v>232</v>
      </c>
      <c r="H8" s="30" t="s">
        <v>26</v>
      </c>
      <c r="I8" s="28" t="s">
        <v>26</v>
      </c>
      <c r="J8" s="28" t="s">
        <v>285</v>
      </c>
      <c r="K8" s="158" t="s">
        <v>47</v>
      </c>
      <c r="L8" s="19"/>
    </row>
    <row r="9" spans="1:12" s="21" customFormat="1" ht="15.75">
      <c r="A9" s="160"/>
      <c r="B9" s="24"/>
      <c r="C9" s="24"/>
      <c r="D9" s="41"/>
      <c r="E9" s="24"/>
      <c r="F9" s="157"/>
      <c r="G9" s="24"/>
      <c r="H9" s="42"/>
      <c r="I9" s="43"/>
      <c r="J9" s="43"/>
      <c r="K9" s="17"/>
    </row>
    <row r="10" spans="1:12" s="21" customFormat="1" ht="15.75">
      <c r="A10" s="40"/>
      <c r="B10" s="44" t="s">
        <v>11</v>
      </c>
      <c r="C10" s="24"/>
      <c r="D10" s="41"/>
      <c r="E10" s="24"/>
      <c r="F10" s="45">
        <f>F6+F7+F8</f>
        <v>118.5</v>
      </c>
      <c r="G10" s="24"/>
      <c r="H10" s="42"/>
      <c r="I10" s="43"/>
      <c r="J10" s="43"/>
      <c r="K10" s="17"/>
    </row>
    <row r="11" spans="1:12" s="21" customFormat="1" ht="15.75">
      <c r="A11" s="165" t="s">
        <v>70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7"/>
    </row>
    <row r="12" spans="1:12" s="6" customFormat="1" ht="60">
      <c r="A12" s="149">
        <v>1</v>
      </c>
      <c r="B12" s="75" t="s">
        <v>110</v>
      </c>
      <c r="C12" s="73" t="s">
        <v>101</v>
      </c>
      <c r="D12" s="85" t="s">
        <v>119</v>
      </c>
      <c r="E12" s="85" t="s">
        <v>146</v>
      </c>
      <c r="F12" s="146">
        <v>280.07299999999998</v>
      </c>
      <c r="G12" s="85" t="s">
        <v>147</v>
      </c>
      <c r="H12" s="89" t="s">
        <v>23</v>
      </c>
      <c r="I12" s="86" t="s">
        <v>77</v>
      </c>
      <c r="J12" s="73" t="s">
        <v>248</v>
      </c>
      <c r="K12" s="75" t="s">
        <v>22</v>
      </c>
      <c r="L12" s="21"/>
    </row>
    <row r="13" spans="1:12" s="6" customFormat="1" ht="76.5" customHeight="1">
      <c r="A13" s="149">
        <v>2</v>
      </c>
      <c r="B13" s="17" t="s">
        <v>111</v>
      </c>
      <c r="C13" s="73" t="s">
        <v>113</v>
      </c>
      <c r="D13" s="16" t="s">
        <v>153</v>
      </c>
      <c r="E13" s="17" t="s">
        <v>114</v>
      </c>
      <c r="F13" s="145">
        <v>50.718000000000004</v>
      </c>
      <c r="G13" s="17" t="s">
        <v>148</v>
      </c>
      <c r="H13" s="28">
        <v>0.4</v>
      </c>
      <c r="I13" s="28" t="s">
        <v>26</v>
      </c>
      <c r="J13" s="73" t="s">
        <v>174</v>
      </c>
      <c r="K13" s="75" t="s">
        <v>22</v>
      </c>
    </row>
    <row r="14" spans="1:12" s="6" customFormat="1" ht="75">
      <c r="A14" s="40">
        <v>3</v>
      </c>
      <c r="B14" s="17" t="s">
        <v>214</v>
      </c>
      <c r="C14" s="17" t="s">
        <v>215</v>
      </c>
      <c r="D14" s="16" t="s">
        <v>247</v>
      </c>
      <c r="E14" s="17" t="s">
        <v>114</v>
      </c>
      <c r="F14" s="145">
        <v>63</v>
      </c>
      <c r="G14" s="17" t="s">
        <v>217</v>
      </c>
      <c r="H14" s="28" t="s">
        <v>26</v>
      </c>
      <c r="I14" s="28" t="s">
        <v>26</v>
      </c>
      <c r="J14" s="73" t="s">
        <v>218</v>
      </c>
      <c r="K14" s="75" t="s">
        <v>22</v>
      </c>
    </row>
    <row r="15" spans="1:12" s="6" customFormat="1" ht="15.75">
      <c r="A15" s="40"/>
      <c r="B15" s="46" t="s">
        <v>11</v>
      </c>
      <c r="C15" s="17"/>
      <c r="D15" s="16"/>
      <c r="E15" s="17"/>
      <c r="F15" s="47">
        <f>F12+F13+F14</f>
        <v>393.791</v>
      </c>
      <c r="G15" s="17"/>
      <c r="H15" s="28"/>
      <c r="I15" s="30"/>
      <c r="J15" s="2"/>
      <c r="K15" s="17"/>
    </row>
    <row r="16" spans="1:12" s="6" customFormat="1" ht="15.75">
      <c r="A16" s="165" t="s">
        <v>115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9"/>
    </row>
    <row r="17" spans="1:12" s="6" customFormat="1" ht="138" customHeight="1">
      <c r="A17" s="22">
        <v>1</v>
      </c>
      <c r="B17" s="17" t="s">
        <v>149</v>
      </c>
      <c r="C17" s="17" t="s">
        <v>116</v>
      </c>
      <c r="D17" s="16" t="s">
        <v>249</v>
      </c>
      <c r="E17" s="17" t="s">
        <v>114</v>
      </c>
      <c r="F17" s="23">
        <v>44.8</v>
      </c>
      <c r="G17" s="17" t="s">
        <v>117</v>
      </c>
      <c r="H17" s="28">
        <v>0.25</v>
      </c>
      <c r="I17" s="30">
        <v>203.7</v>
      </c>
      <c r="J17" s="73" t="s">
        <v>251</v>
      </c>
      <c r="K17" s="75" t="s">
        <v>163</v>
      </c>
    </row>
    <row r="18" spans="1:12" s="6" customFormat="1" ht="180">
      <c r="A18" s="149">
        <v>2</v>
      </c>
      <c r="B18" s="17" t="s">
        <v>245</v>
      </c>
      <c r="C18" s="17" t="s">
        <v>161</v>
      </c>
      <c r="D18" s="16" t="s">
        <v>162</v>
      </c>
      <c r="E18" s="17" t="s">
        <v>114</v>
      </c>
      <c r="F18" s="23">
        <v>16.5</v>
      </c>
      <c r="G18" s="17" t="s">
        <v>175</v>
      </c>
      <c r="H18" s="28" t="s">
        <v>77</v>
      </c>
      <c r="I18" s="30">
        <v>2198.8000000000002</v>
      </c>
      <c r="J18" s="73" t="s">
        <v>250</v>
      </c>
      <c r="K18" s="75" t="s">
        <v>163</v>
      </c>
    </row>
    <row r="19" spans="1:12" s="6" customFormat="1" ht="15.75">
      <c r="A19" s="22"/>
      <c r="B19" s="46" t="s">
        <v>11</v>
      </c>
      <c r="C19" s="17"/>
      <c r="D19" s="16"/>
      <c r="E19" s="17"/>
      <c r="F19" s="47">
        <f>F17+F18</f>
        <v>61.3</v>
      </c>
      <c r="G19" s="17"/>
      <c r="H19" s="28"/>
      <c r="I19" s="30"/>
      <c r="J19" s="73"/>
      <c r="K19" s="75"/>
    </row>
    <row r="20" spans="1:12" s="6" customFormat="1" ht="15.75">
      <c r="A20" s="165" t="s">
        <v>71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7"/>
    </row>
    <row r="21" spans="1:12" s="21" customFormat="1" ht="120">
      <c r="A21" s="161">
        <v>1</v>
      </c>
      <c r="B21" s="17" t="s">
        <v>151</v>
      </c>
      <c r="C21" s="100" t="s">
        <v>118</v>
      </c>
      <c r="D21" s="31" t="s">
        <v>253</v>
      </c>
      <c r="E21" s="17" t="s">
        <v>27</v>
      </c>
      <c r="F21" s="140">
        <v>80</v>
      </c>
      <c r="G21" s="17" t="s">
        <v>25</v>
      </c>
      <c r="H21" s="141" t="s">
        <v>26</v>
      </c>
      <c r="I21" s="28" t="s">
        <v>26</v>
      </c>
      <c r="J21" s="70" t="s">
        <v>252</v>
      </c>
      <c r="K21" s="17" t="s">
        <v>120</v>
      </c>
      <c r="L21" s="6"/>
    </row>
    <row r="22" spans="1:12" s="21" customFormat="1" ht="135">
      <c r="A22" s="162">
        <v>2</v>
      </c>
      <c r="B22" s="100" t="s">
        <v>78</v>
      </c>
      <c r="C22" s="100" t="s">
        <v>79</v>
      </c>
      <c r="D22" s="31">
        <v>2019</v>
      </c>
      <c r="E22" s="85" t="s">
        <v>80</v>
      </c>
      <c r="F22" s="101">
        <v>14.5</v>
      </c>
      <c r="G22" s="70" t="s">
        <v>81</v>
      </c>
      <c r="H22" s="17" t="s">
        <v>77</v>
      </c>
      <c r="I22" s="17" t="s">
        <v>77</v>
      </c>
      <c r="J22" s="70" t="s">
        <v>254</v>
      </c>
      <c r="K22" s="17" t="s">
        <v>120</v>
      </c>
    </row>
    <row r="23" spans="1:12" s="21" customFormat="1" ht="105">
      <c r="A23" s="162">
        <v>3</v>
      </c>
      <c r="B23" s="100" t="s">
        <v>167</v>
      </c>
      <c r="C23" s="100" t="s">
        <v>84</v>
      </c>
      <c r="D23" s="31" t="s">
        <v>162</v>
      </c>
      <c r="E23" s="85" t="s">
        <v>80</v>
      </c>
      <c r="F23" s="101">
        <v>9.5500000000000007</v>
      </c>
      <c r="G23" s="17" t="s">
        <v>25</v>
      </c>
      <c r="H23" s="17" t="s">
        <v>77</v>
      </c>
      <c r="I23" s="17" t="s">
        <v>77</v>
      </c>
      <c r="J23" s="70" t="s">
        <v>246</v>
      </c>
      <c r="K23" s="17" t="s">
        <v>120</v>
      </c>
    </row>
    <row r="24" spans="1:12" s="21" customFormat="1" ht="60">
      <c r="A24" s="16">
        <v>4</v>
      </c>
      <c r="B24" s="100" t="s">
        <v>164</v>
      </c>
      <c r="C24" s="100" t="s">
        <v>82</v>
      </c>
      <c r="D24" s="31">
        <v>2021</v>
      </c>
      <c r="E24" s="85" t="s">
        <v>80</v>
      </c>
      <c r="F24" s="101">
        <v>15</v>
      </c>
      <c r="G24" s="70" t="s">
        <v>81</v>
      </c>
      <c r="H24" s="17" t="s">
        <v>77</v>
      </c>
      <c r="I24" s="17" t="s">
        <v>77</v>
      </c>
      <c r="J24" s="164" t="s">
        <v>291</v>
      </c>
      <c r="K24" s="17" t="s">
        <v>166</v>
      </c>
    </row>
    <row r="25" spans="1:12" s="21" customFormat="1" ht="135">
      <c r="A25" s="147">
        <v>5</v>
      </c>
      <c r="B25" s="100" t="s">
        <v>258</v>
      </c>
      <c r="C25" s="17" t="s">
        <v>28</v>
      </c>
      <c r="D25" s="31" t="s">
        <v>259</v>
      </c>
      <c r="E25" s="17" t="s">
        <v>21</v>
      </c>
      <c r="F25" s="159">
        <v>9.35</v>
      </c>
      <c r="G25" s="17" t="s">
        <v>25</v>
      </c>
      <c r="H25" s="30" t="s">
        <v>26</v>
      </c>
      <c r="I25" s="28" t="s">
        <v>26</v>
      </c>
      <c r="J25" s="70" t="s">
        <v>284</v>
      </c>
      <c r="K25" s="17" t="s">
        <v>166</v>
      </c>
    </row>
    <row r="26" spans="1:12" s="21" customFormat="1" ht="75">
      <c r="A26" s="16">
        <v>6</v>
      </c>
      <c r="B26" s="100" t="s">
        <v>169</v>
      </c>
      <c r="C26" s="64" t="s">
        <v>170</v>
      </c>
      <c r="D26" s="65">
        <v>2022</v>
      </c>
      <c r="E26" s="66" t="s">
        <v>21</v>
      </c>
      <c r="F26" s="102">
        <v>3</v>
      </c>
      <c r="G26" s="64" t="s">
        <v>25</v>
      </c>
      <c r="H26" s="65" t="s">
        <v>26</v>
      </c>
      <c r="I26" s="67" t="s">
        <v>26</v>
      </c>
      <c r="J26" s="164" t="s">
        <v>291</v>
      </c>
      <c r="K26" s="17" t="s">
        <v>166</v>
      </c>
    </row>
    <row r="27" spans="1:12" s="21" customFormat="1" ht="60">
      <c r="A27" s="16">
        <v>7</v>
      </c>
      <c r="B27" s="100" t="s">
        <v>78</v>
      </c>
      <c r="C27" s="100" t="s">
        <v>83</v>
      </c>
      <c r="D27" s="31" t="s">
        <v>255</v>
      </c>
      <c r="E27" s="85" t="s">
        <v>80</v>
      </c>
      <c r="F27" s="101">
        <v>15</v>
      </c>
      <c r="G27" s="70" t="s">
        <v>81</v>
      </c>
      <c r="H27" s="17" t="s">
        <v>77</v>
      </c>
      <c r="I27" s="17" t="s">
        <v>77</v>
      </c>
      <c r="J27" s="164" t="s">
        <v>291</v>
      </c>
      <c r="K27" s="17" t="s">
        <v>166</v>
      </c>
    </row>
    <row r="28" spans="1:12" s="21" customFormat="1" ht="60">
      <c r="A28" s="16">
        <v>8</v>
      </c>
      <c r="B28" s="100" t="s">
        <v>171</v>
      </c>
      <c r="C28" s="100" t="s">
        <v>168</v>
      </c>
      <c r="D28" s="31">
        <v>2024</v>
      </c>
      <c r="E28" s="85" t="s">
        <v>80</v>
      </c>
      <c r="F28" s="101">
        <v>3</v>
      </c>
      <c r="G28" s="70" t="s">
        <v>81</v>
      </c>
      <c r="H28" s="17" t="s">
        <v>77</v>
      </c>
      <c r="I28" s="17" t="s">
        <v>77</v>
      </c>
      <c r="J28" s="164" t="s">
        <v>291</v>
      </c>
      <c r="K28" s="17" t="s">
        <v>166</v>
      </c>
    </row>
    <row r="29" spans="1:12" s="21" customFormat="1" ht="75">
      <c r="A29" s="16">
        <v>9</v>
      </c>
      <c r="B29" s="100" t="s">
        <v>171</v>
      </c>
      <c r="C29" s="64" t="s">
        <v>172</v>
      </c>
      <c r="D29" s="66">
        <v>2022</v>
      </c>
      <c r="E29" s="78" t="s">
        <v>80</v>
      </c>
      <c r="F29" s="101">
        <v>3</v>
      </c>
      <c r="G29" s="64" t="s">
        <v>25</v>
      </c>
      <c r="H29" s="68" t="s">
        <v>77</v>
      </c>
      <c r="I29" s="68" t="s">
        <v>77</v>
      </c>
      <c r="J29" s="164" t="s">
        <v>291</v>
      </c>
      <c r="K29" s="17" t="s">
        <v>166</v>
      </c>
    </row>
    <row r="30" spans="1:12" s="21" customFormat="1" ht="60">
      <c r="A30" s="16">
        <v>10</v>
      </c>
      <c r="B30" s="100" t="s">
        <v>171</v>
      </c>
      <c r="C30" s="100" t="s">
        <v>85</v>
      </c>
      <c r="D30" s="31">
        <v>2025</v>
      </c>
      <c r="E30" s="85" t="s">
        <v>80</v>
      </c>
      <c r="F30" s="101">
        <v>3</v>
      </c>
      <c r="G30" s="70" t="s">
        <v>81</v>
      </c>
      <c r="H30" s="17" t="s">
        <v>77</v>
      </c>
      <c r="I30" s="17" t="s">
        <v>77</v>
      </c>
      <c r="J30" s="164" t="s">
        <v>291</v>
      </c>
      <c r="K30" s="17" t="s">
        <v>166</v>
      </c>
    </row>
    <row r="31" spans="1:12" s="21" customFormat="1" ht="60">
      <c r="A31" s="16">
        <v>11</v>
      </c>
      <c r="B31" s="100" t="s">
        <v>169</v>
      </c>
      <c r="C31" s="100" t="s">
        <v>173</v>
      </c>
      <c r="D31" s="31">
        <v>2023</v>
      </c>
      <c r="E31" s="85" t="s">
        <v>80</v>
      </c>
      <c r="F31" s="97">
        <v>3</v>
      </c>
      <c r="G31" s="70" t="s">
        <v>81</v>
      </c>
      <c r="H31" s="17" t="s">
        <v>77</v>
      </c>
      <c r="I31" s="17" t="s">
        <v>77</v>
      </c>
      <c r="J31" s="164" t="s">
        <v>291</v>
      </c>
      <c r="K31" s="17" t="s">
        <v>166</v>
      </c>
    </row>
    <row r="32" spans="1:12" s="21" customFormat="1" ht="120">
      <c r="A32" s="147">
        <v>12</v>
      </c>
      <c r="B32" s="100" t="s">
        <v>256</v>
      </c>
      <c r="C32" s="100" t="s">
        <v>118</v>
      </c>
      <c r="D32" s="31" t="s">
        <v>165</v>
      </c>
      <c r="E32" s="85" t="s">
        <v>80</v>
      </c>
      <c r="F32" s="97">
        <v>11.5</v>
      </c>
      <c r="G32" s="100" t="s">
        <v>150</v>
      </c>
      <c r="H32" s="17" t="s">
        <v>77</v>
      </c>
      <c r="I32" s="17" t="s">
        <v>77</v>
      </c>
      <c r="J32" s="70" t="s">
        <v>257</v>
      </c>
      <c r="K32" s="17" t="s">
        <v>166</v>
      </c>
    </row>
    <row r="33" spans="1:15" s="21" customFormat="1" ht="15.75">
      <c r="A33" s="22"/>
      <c r="B33" s="46" t="s">
        <v>11</v>
      </c>
      <c r="C33" s="17"/>
      <c r="D33" s="17"/>
      <c r="E33" s="17"/>
      <c r="F33" s="47">
        <f>SUM(F21:F32)</f>
        <v>169.9</v>
      </c>
      <c r="G33" s="17"/>
      <c r="H33" s="30"/>
      <c r="I33" s="28"/>
      <c r="J33" s="28"/>
      <c r="K33" s="17"/>
    </row>
    <row r="34" spans="1:15" s="6" customFormat="1" ht="15.75">
      <c r="A34" s="165" t="s">
        <v>72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7"/>
      <c r="L34" s="21"/>
    </row>
    <row r="35" spans="1:15" s="6" customFormat="1" ht="60">
      <c r="A35" s="16">
        <v>1</v>
      </c>
      <c r="B35" s="68" t="s">
        <v>55</v>
      </c>
      <c r="C35" s="17" t="s">
        <v>24</v>
      </c>
      <c r="D35" s="16" t="s">
        <v>88</v>
      </c>
      <c r="E35" s="17" t="s">
        <v>46</v>
      </c>
      <c r="F35" s="96">
        <v>10</v>
      </c>
      <c r="G35" s="17" t="s">
        <v>56</v>
      </c>
      <c r="H35" s="29">
        <v>0.8</v>
      </c>
      <c r="I35" s="16">
        <v>1200</v>
      </c>
      <c r="J35" s="30" t="s">
        <v>26</v>
      </c>
      <c r="K35" s="17" t="s">
        <v>57</v>
      </c>
    </row>
    <row r="36" spans="1:15" s="21" customFormat="1" ht="75">
      <c r="A36" s="16">
        <v>2</v>
      </c>
      <c r="B36" s="68" t="s">
        <v>58</v>
      </c>
      <c r="C36" s="17" t="s">
        <v>59</v>
      </c>
      <c r="D36" s="16" t="s">
        <v>281</v>
      </c>
      <c r="E36" s="17" t="s">
        <v>46</v>
      </c>
      <c r="F36" s="96">
        <v>8</v>
      </c>
      <c r="G36" s="17" t="s">
        <v>152</v>
      </c>
      <c r="H36" s="29">
        <v>0.9</v>
      </c>
      <c r="I36" s="16">
        <v>500</v>
      </c>
      <c r="J36" s="30" t="s">
        <v>26</v>
      </c>
      <c r="K36" s="16" t="s">
        <v>60</v>
      </c>
      <c r="L36" s="6"/>
    </row>
    <row r="37" spans="1:15" s="21" customFormat="1" ht="15.75">
      <c r="A37" s="7"/>
      <c r="B37" s="48" t="s">
        <v>11</v>
      </c>
      <c r="C37" s="8"/>
      <c r="D37" s="8"/>
      <c r="E37" s="7"/>
      <c r="F37" s="15">
        <f>SUM(F35:F36)</f>
        <v>18</v>
      </c>
      <c r="G37" s="14"/>
      <c r="H37" s="32"/>
      <c r="I37" s="7"/>
      <c r="J37" s="7"/>
      <c r="K37" s="8"/>
    </row>
    <row r="38" spans="1:15" s="6" customFormat="1" ht="20.25" customHeight="1">
      <c r="A38" s="49"/>
      <c r="B38" s="50"/>
      <c r="C38" s="51"/>
      <c r="D38" s="51"/>
      <c r="E38" s="52"/>
      <c r="F38" s="53"/>
      <c r="G38" s="54"/>
      <c r="H38" s="55"/>
      <c r="I38" s="52"/>
      <c r="J38" s="52"/>
      <c r="K38" s="56"/>
      <c r="L38" s="21"/>
    </row>
    <row r="39" spans="1:15" s="21" customFormat="1" ht="15.75">
      <c r="A39" s="175" t="s">
        <v>73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7"/>
      <c r="L39" s="6"/>
    </row>
    <row r="40" spans="1:15" s="25" customFormat="1" ht="15.75">
      <c r="A40" s="171" t="s">
        <v>18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21"/>
      <c r="M40" s="82"/>
      <c r="N40" s="82"/>
      <c r="O40" s="82"/>
    </row>
    <row r="41" spans="1:15" s="25" customFormat="1" ht="60">
      <c r="A41" s="83">
        <v>1</v>
      </c>
      <c r="B41" s="77" t="s">
        <v>89</v>
      </c>
      <c r="C41" s="77" t="s">
        <v>90</v>
      </c>
      <c r="D41" s="78" t="s">
        <v>88</v>
      </c>
      <c r="E41" s="77" t="s">
        <v>91</v>
      </c>
      <c r="F41" s="79">
        <v>2270</v>
      </c>
      <c r="G41" s="80" t="s">
        <v>157</v>
      </c>
      <c r="H41" s="78" t="s">
        <v>77</v>
      </c>
      <c r="I41" s="78" t="s">
        <v>77</v>
      </c>
      <c r="J41" s="78" t="s">
        <v>20</v>
      </c>
      <c r="K41" s="80" t="s">
        <v>92</v>
      </c>
      <c r="L41" s="81"/>
      <c r="M41" s="82"/>
      <c r="N41" s="82"/>
      <c r="O41" s="82"/>
    </row>
    <row r="42" spans="1:15" s="5" customFormat="1" ht="75">
      <c r="A42" s="83">
        <v>2</v>
      </c>
      <c r="B42" s="77" t="s">
        <v>179</v>
      </c>
      <c r="C42" s="77" t="s">
        <v>90</v>
      </c>
      <c r="D42" s="78" t="s">
        <v>162</v>
      </c>
      <c r="E42" s="77" t="s">
        <v>180</v>
      </c>
      <c r="F42" s="79">
        <v>2500</v>
      </c>
      <c r="G42" s="80" t="s">
        <v>181</v>
      </c>
      <c r="H42" s="78" t="s">
        <v>77</v>
      </c>
      <c r="I42" s="78" t="s">
        <v>77</v>
      </c>
      <c r="J42" s="78" t="s">
        <v>20</v>
      </c>
      <c r="K42" s="80" t="s">
        <v>182</v>
      </c>
      <c r="L42" s="143"/>
    </row>
    <row r="43" spans="1:15" s="19" customFormat="1">
      <c r="A43" s="4"/>
      <c r="B43" s="4" t="s">
        <v>11</v>
      </c>
      <c r="C43" s="4"/>
      <c r="D43" s="4"/>
      <c r="E43" s="4"/>
      <c r="F43" s="9">
        <f>F41+F42</f>
        <v>4770</v>
      </c>
      <c r="G43" s="4"/>
      <c r="H43" s="27"/>
      <c r="I43" s="4"/>
      <c r="J43" s="4"/>
      <c r="K43" s="4"/>
      <c r="L43" s="5"/>
    </row>
    <row r="44" spans="1:15" s="21" customFormat="1" ht="15.75">
      <c r="A44" s="170" t="s">
        <v>38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9"/>
      <c r="M44" s="87"/>
    </row>
    <row r="45" spans="1:15" s="21" customFormat="1" ht="105">
      <c r="A45" s="147">
        <v>1</v>
      </c>
      <c r="B45" s="148" t="s">
        <v>187</v>
      </c>
      <c r="C45" s="75" t="s">
        <v>90</v>
      </c>
      <c r="D45" s="84" t="s">
        <v>165</v>
      </c>
      <c r="E45" s="77" t="s">
        <v>178</v>
      </c>
      <c r="F45" s="103">
        <v>1264</v>
      </c>
      <c r="G45" s="75" t="s">
        <v>188</v>
      </c>
      <c r="H45" s="84" t="s">
        <v>77</v>
      </c>
      <c r="I45" s="84" t="s">
        <v>77</v>
      </c>
      <c r="J45" s="164" t="s">
        <v>291</v>
      </c>
      <c r="K45" s="75" t="s">
        <v>189</v>
      </c>
      <c r="L45" s="76"/>
      <c r="M45" s="87"/>
    </row>
    <row r="46" spans="1:15" s="21" customFormat="1" ht="75">
      <c r="A46" s="16">
        <v>2</v>
      </c>
      <c r="B46" s="80" t="s">
        <v>154</v>
      </c>
      <c r="C46" s="80" t="s">
        <v>155</v>
      </c>
      <c r="D46" s="122" t="s">
        <v>286</v>
      </c>
      <c r="E46" s="78" t="s">
        <v>94</v>
      </c>
      <c r="F46" s="124">
        <v>226</v>
      </c>
      <c r="G46" s="80" t="s">
        <v>156</v>
      </c>
      <c r="H46" s="122" t="s">
        <v>77</v>
      </c>
      <c r="I46" s="122" t="s">
        <v>77</v>
      </c>
      <c r="J46" s="164" t="s">
        <v>291</v>
      </c>
      <c r="K46" s="80" t="s">
        <v>96</v>
      </c>
      <c r="L46" s="121"/>
    </row>
    <row r="47" spans="1:15" s="21" customFormat="1" ht="45">
      <c r="A47" s="16">
        <v>3</v>
      </c>
      <c r="B47" s="77" t="s">
        <v>93</v>
      </c>
      <c r="C47" s="77" t="s">
        <v>90</v>
      </c>
      <c r="D47" s="78" t="s">
        <v>286</v>
      </c>
      <c r="E47" s="77" t="s">
        <v>94</v>
      </c>
      <c r="F47" s="88">
        <v>4517.82</v>
      </c>
      <c r="G47" s="77" t="s">
        <v>95</v>
      </c>
      <c r="H47" s="78" t="s">
        <v>77</v>
      </c>
      <c r="I47" s="78" t="s">
        <v>77</v>
      </c>
      <c r="J47" s="164" t="s">
        <v>291</v>
      </c>
      <c r="K47" s="80" t="s">
        <v>96</v>
      </c>
    </row>
    <row r="48" spans="1:15" s="21" customFormat="1" ht="105">
      <c r="A48" s="16">
        <v>4</v>
      </c>
      <c r="B48" s="77" t="s">
        <v>177</v>
      </c>
      <c r="C48" s="77" t="s">
        <v>90</v>
      </c>
      <c r="D48" s="78" t="s">
        <v>287</v>
      </c>
      <c r="E48" s="77" t="s">
        <v>178</v>
      </c>
      <c r="F48" s="88">
        <v>3247</v>
      </c>
      <c r="G48" s="77" t="s">
        <v>97</v>
      </c>
      <c r="H48" s="78" t="s">
        <v>77</v>
      </c>
      <c r="I48" s="78" t="s">
        <v>77</v>
      </c>
      <c r="J48" s="164" t="s">
        <v>291</v>
      </c>
      <c r="K48" s="75" t="s">
        <v>189</v>
      </c>
    </row>
    <row r="49" spans="1:12" ht="105">
      <c r="A49" s="16">
        <v>5</v>
      </c>
      <c r="B49" s="17" t="s">
        <v>40</v>
      </c>
      <c r="C49" s="17" t="s">
        <v>39</v>
      </c>
      <c r="D49" s="29" t="s">
        <v>276</v>
      </c>
      <c r="E49" s="77" t="s">
        <v>94</v>
      </c>
      <c r="F49" s="63">
        <v>10738</v>
      </c>
      <c r="G49" s="17" t="s">
        <v>41</v>
      </c>
      <c r="H49" s="29">
        <v>323</v>
      </c>
      <c r="I49" s="16"/>
      <c r="J49" s="164" t="s">
        <v>291</v>
      </c>
      <c r="K49" s="80" t="s">
        <v>96</v>
      </c>
      <c r="L49" s="21"/>
    </row>
    <row r="50" spans="1:12" ht="90" customHeight="1">
      <c r="A50" s="147">
        <v>6</v>
      </c>
      <c r="B50" s="17" t="s">
        <v>262</v>
      </c>
      <c r="C50" s="17" t="s">
        <v>260</v>
      </c>
      <c r="D50" s="29" t="s">
        <v>259</v>
      </c>
      <c r="E50" s="85" t="s">
        <v>80</v>
      </c>
      <c r="F50" s="63">
        <v>13.9</v>
      </c>
      <c r="G50" s="17" t="s">
        <v>261</v>
      </c>
      <c r="H50" s="78" t="s">
        <v>77</v>
      </c>
      <c r="I50" s="78" t="s">
        <v>77</v>
      </c>
      <c r="J50" s="180" t="s">
        <v>289</v>
      </c>
      <c r="K50" s="17" t="s">
        <v>166</v>
      </c>
      <c r="L50" s="21"/>
    </row>
    <row r="51" spans="1:12" ht="105" customHeight="1">
      <c r="A51" s="147">
        <v>7</v>
      </c>
      <c r="B51" s="17" t="s">
        <v>263</v>
      </c>
      <c r="C51" s="100" t="s">
        <v>118</v>
      </c>
      <c r="D51" s="29" t="s">
        <v>290</v>
      </c>
      <c r="E51" s="85" t="s">
        <v>80</v>
      </c>
      <c r="F51" s="63">
        <v>59.21</v>
      </c>
      <c r="G51" s="17" t="s">
        <v>264</v>
      </c>
      <c r="H51" s="78" t="s">
        <v>77</v>
      </c>
      <c r="I51" s="78" t="s">
        <v>77</v>
      </c>
      <c r="J51" s="181"/>
      <c r="K51" s="17" t="s">
        <v>166</v>
      </c>
      <c r="L51" s="21"/>
    </row>
    <row r="52" spans="1:12" s="62" customFormat="1" ht="15.75">
      <c r="A52" s="3"/>
      <c r="B52" s="4" t="s">
        <v>11</v>
      </c>
      <c r="C52" s="3"/>
      <c r="D52" s="3"/>
      <c r="E52" s="3"/>
      <c r="F52" s="9">
        <f>SUM(F45:F51)</f>
        <v>20065.93</v>
      </c>
      <c r="G52" s="3"/>
      <c r="H52" s="2"/>
      <c r="I52" s="3"/>
      <c r="J52" s="3"/>
      <c r="K52" s="3"/>
      <c r="L52" s="1"/>
    </row>
    <row r="53" spans="1:12" s="62" customFormat="1" ht="15.75">
      <c r="A53" s="165" t="s">
        <v>86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7"/>
    </row>
    <row r="54" spans="1:12" s="62" customFormat="1" ht="75">
      <c r="A54" s="16">
        <v>1</v>
      </c>
      <c r="B54" s="75" t="s">
        <v>183</v>
      </c>
      <c r="C54" s="85" t="s">
        <v>90</v>
      </c>
      <c r="D54" s="85">
        <v>2018</v>
      </c>
      <c r="E54" s="85" t="s">
        <v>99</v>
      </c>
      <c r="F54" s="89">
        <v>73.540000000000006</v>
      </c>
      <c r="G54" s="75" t="s">
        <v>100</v>
      </c>
      <c r="H54" s="85" t="s">
        <v>77</v>
      </c>
      <c r="I54" s="85" t="s">
        <v>77</v>
      </c>
      <c r="J54" s="164" t="s">
        <v>291</v>
      </c>
      <c r="K54" s="75" t="s">
        <v>98</v>
      </c>
      <c r="L54" s="76"/>
    </row>
    <row r="55" spans="1:12" s="62" customFormat="1" ht="135">
      <c r="A55" s="16">
        <v>2</v>
      </c>
      <c r="B55" s="75" t="s">
        <v>265</v>
      </c>
      <c r="C55" s="85" t="s">
        <v>90</v>
      </c>
      <c r="D55" s="85" t="s">
        <v>259</v>
      </c>
      <c r="E55" s="85" t="s">
        <v>184</v>
      </c>
      <c r="F55" s="104">
        <v>50.98</v>
      </c>
      <c r="G55" s="75" t="s">
        <v>266</v>
      </c>
      <c r="H55" s="85" t="s">
        <v>77</v>
      </c>
      <c r="I55" s="85" t="s">
        <v>77</v>
      </c>
      <c r="J55" s="163" t="s">
        <v>267</v>
      </c>
      <c r="K55" s="75" t="s">
        <v>87</v>
      </c>
    </row>
    <row r="56" spans="1:12" ht="15.75">
      <c r="A56" s="18"/>
      <c r="B56" s="18" t="s">
        <v>11</v>
      </c>
      <c r="C56" s="18"/>
      <c r="D56" s="18"/>
      <c r="E56" s="18"/>
      <c r="F56" s="59">
        <f>F54+F55</f>
        <v>124.52000000000001</v>
      </c>
      <c r="G56" s="61"/>
      <c r="H56" s="61"/>
      <c r="I56" s="61"/>
      <c r="J56" s="18"/>
      <c r="K56" s="18"/>
      <c r="L56" s="62"/>
    </row>
    <row r="57" spans="1:12">
      <c r="A57" s="11"/>
      <c r="B57" s="12" t="s">
        <v>12</v>
      </c>
      <c r="C57" s="11"/>
      <c r="D57" s="11"/>
      <c r="E57" s="11"/>
      <c r="F57" s="13">
        <f>F10+F15+F19+F33+F37+F43+F52+F56</f>
        <v>25721.941000000003</v>
      </c>
      <c r="G57" s="11"/>
      <c r="H57" s="34"/>
      <c r="I57" s="11"/>
      <c r="J57" s="11"/>
      <c r="K57" s="11"/>
    </row>
  </sheetData>
  <mergeCells count="12">
    <mergeCell ref="A53:K53"/>
    <mergeCell ref="A1:K1"/>
    <mergeCell ref="A4:K4"/>
    <mergeCell ref="A44:K44"/>
    <mergeCell ref="A40:K40"/>
    <mergeCell ref="A5:K5"/>
    <mergeCell ref="A11:K11"/>
    <mergeCell ref="A20:K20"/>
    <mergeCell ref="A34:K34"/>
    <mergeCell ref="A39:K39"/>
    <mergeCell ref="A16:K16"/>
    <mergeCell ref="J50:J51"/>
  </mergeCells>
  <printOptions horizontalCentered="1"/>
  <pageMargins left="0.31496062992125984" right="0.31496062992125984" top="0.35433070866141736" bottom="0.35433070866141736" header="0" footer="0"/>
  <pageSetup paperSize="9" scale="52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topLeftCell="A31" zoomScale="80" zoomScaleNormal="80" workbookViewId="0">
      <selection activeCell="G34" sqref="G34"/>
    </sheetView>
  </sheetViews>
  <sheetFormatPr defaultRowHeight="15.75"/>
  <cols>
    <col min="1" max="1" width="3.85546875" style="6" customWidth="1"/>
    <col min="2" max="2" width="22.85546875" style="6" customWidth="1"/>
    <col min="3" max="3" width="18.85546875" style="6" customWidth="1"/>
    <col min="4" max="4" width="13.42578125" style="6" customWidth="1"/>
    <col min="5" max="5" width="14.5703125" style="6" customWidth="1"/>
    <col min="6" max="6" width="14.5703125" style="36" customWidth="1"/>
    <col min="7" max="7" width="50.140625" style="6" customWidth="1"/>
    <col min="8" max="8" width="11" style="6" customWidth="1"/>
    <col min="9" max="9" width="13.42578125" style="6" customWidth="1"/>
    <col min="10" max="10" width="17.5703125" style="6" customWidth="1"/>
    <col min="11" max="11" width="10.140625" style="6" customWidth="1"/>
    <col min="12" max="12" width="11.140625" style="6" customWidth="1"/>
    <col min="13" max="16384" width="9.140625" style="6"/>
  </cols>
  <sheetData>
    <row r="2" spans="1:12" ht="18.75">
      <c r="A2" s="185" t="s">
        <v>282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2" ht="120.75" customHeight="1">
      <c r="A3" s="151" t="s">
        <v>13</v>
      </c>
      <c r="B3" s="152" t="s">
        <v>14</v>
      </c>
      <c r="C3" s="152" t="s">
        <v>15</v>
      </c>
      <c r="D3" s="152" t="s">
        <v>16</v>
      </c>
      <c r="E3" s="152" t="s">
        <v>4</v>
      </c>
      <c r="F3" s="144" t="s">
        <v>5</v>
      </c>
      <c r="G3" s="152" t="s">
        <v>121</v>
      </c>
      <c r="H3" s="142" t="s">
        <v>122</v>
      </c>
      <c r="I3" s="142" t="s">
        <v>123</v>
      </c>
      <c r="J3" s="152" t="s">
        <v>17</v>
      </c>
      <c r="K3" s="153" t="s">
        <v>124</v>
      </c>
      <c r="L3" s="154" t="s">
        <v>125</v>
      </c>
    </row>
    <row r="4" spans="1:12" s="90" customFormat="1" ht="18.75" customHeight="1">
      <c r="A4" s="186" t="s">
        <v>102</v>
      </c>
      <c r="B4" s="187"/>
      <c r="C4" s="186"/>
      <c r="D4" s="186"/>
      <c r="E4" s="186"/>
      <c r="F4" s="186"/>
      <c r="G4" s="186"/>
      <c r="H4" s="186"/>
      <c r="I4" s="186"/>
      <c r="J4" s="186"/>
      <c r="K4" s="188"/>
      <c r="L4" s="184"/>
    </row>
    <row r="5" spans="1:12" s="90" customFormat="1" ht="118.5" customHeight="1">
      <c r="A5" s="94">
        <v>1</v>
      </c>
      <c r="B5" s="80" t="s">
        <v>103</v>
      </c>
      <c r="C5" s="78" t="s">
        <v>104</v>
      </c>
      <c r="D5" s="78" t="s">
        <v>190</v>
      </c>
      <c r="E5" s="78" t="s">
        <v>191</v>
      </c>
      <c r="F5" s="117">
        <v>28900</v>
      </c>
      <c r="G5" s="123" t="s">
        <v>130</v>
      </c>
      <c r="H5" s="122"/>
      <c r="I5" s="125" t="s">
        <v>77</v>
      </c>
      <c r="J5" s="78" t="s">
        <v>128</v>
      </c>
      <c r="K5" s="105"/>
      <c r="L5" s="105" t="s">
        <v>126</v>
      </c>
    </row>
    <row r="6" spans="1:12" s="90" customFormat="1" ht="165.75" customHeight="1">
      <c r="A6" s="94">
        <v>2</v>
      </c>
      <c r="B6" s="80" t="s">
        <v>105</v>
      </c>
      <c r="C6" s="78" t="s">
        <v>90</v>
      </c>
      <c r="D6" s="78" t="s">
        <v>192</v>
      </c>
      <c r="E6" s="78" t="s">
        <v>193</v>
      </c>
      <c r="F6" s="117">
        <v>18439</v>
      </c>
      <c r="G6" s="78" t="s">
        <v>288</v>
      </c>
      <c r="H6" s="122"/>
      <c r="I6" s="125" t="s">
        <v>77</v>
      </c>
      <c r="J6" s="78" t="s">
        <v>128</v>
      </c>
      <c r="K6" s="105"/>
      <c r="L6" s="105" t="s">
        <v>126</v>
      </c>
    </row>
    <row r="7" spans="1:12" s="90" customFormat="1" ht="174.75" customHeight="1">
      <c r="A7" s="94">
        <v>3</v>
      </c>
      <c r="B7" s="80" t="s">
        <v>194</v>
      </c>
      <c r="C7" s="78" t="s">
        <v>90</v>
      </c>
      <c r="D7" s="78" t="s">
        <v>162</v>
      </c>
      <c r="E7" s="78" t="s">
        <v>193</v>
      </c>
      <c r="F7" s="117">
        <v>3481</v>
      </c>
      <c r="G7" s="78" t="s">
        <v>288</v>
      </c>
      <c r="H7" s="122"/>
      <c r="I7" s="125" t="s">
        <v>77</v>
      </c>
      <c r="J7" s="78" t="s">
        <v>128</v>
      </c>
      <c r="K7" s="105"/>
      <c r="L7" s="105" t="s">
        <v>126</v>
      </c>
    </row>
    <row r="8" spans="1:12" s="90" customFormat="1" ht="177" customHeight="1">
      <c r="A8" s="94">
        <v>4</v>
      </c>
      <c r="B8" s="80" t="s">
        <v>195</v>
      </c>
      <c r="C8" s="78" t="s">
        <v>90</v>
      </c>
      <c r="D8" s="78" t="s">
        <v>190</v>
      </c>
      <c r="E8" s="78" t="s">
        <v>196</v>
      </c>
      <c r="F8" s="117">
        <v>12000</v>
      </c>
      <c r="G8" s="78" t="s">
        <v>288</v>
      </c>
      <c r="H8" s="122"/>
      <c r="I8" s="125" t="s">
        <v>77</v>
      </c>
      <c r="J8" s="78" t="s">
        <v>128</v>
      </c>
      <c r="K8" s="105"/>
      <c r="L8" s="105" t="s">
        <v>126</v>
      </c>
    </row>
    <row r="9" spans="1:12" s="90" customFormat="1" ht="150" customHeight="1">
      <c r="A9" s="94">
        <v>5</v>
      </c>
      <c r="B9" s="80" t="s">
        <v>197</v>
      </c>
      <c r="C9" s="78" t="s">
        <v>90</v>
      </c>
      <c r="D9" s="78" t="s">
        <v>190</v>
      </c>
      <c r="E9" s="78" t="s">
        <v>198</v>
      </c>
      <c r="F9" s="117">
        <v>2500</v>
      </c>
      <c r="G9" s="78" t="s">
        <v>288</v>
      </c>
      <c r="H9" s="122"/>
      <c r="I9" s="125" t="s">
        <v>77</v>
      </c>
      <c r="J9" s="78" t="s">
        <v>128</v>
      </c>
      <c r="K9" s="105"/>
      <c r="L9" s="105" t="s">
        <v>126</v>
      </c>
    </row>
    <row r="10" spans="1:12" s="90" customFormat="1">
      <c r="A10" s="94"/>
      <c r="B10" s="91" t="s">
        <v>11</v>
      </c>
      <c r="C10" s="71"/>
      <c r="D10" s="71"/>
      <c r="E10" s="71"/>
      <c r="F10" s="95">
        <f>SUM(F5:F9)</f>
        <v>65320</v>
      </c>
      <c r="G10" s="71"/>
      <c r="H10" s="92"/>
      <c r="I10" s="93"/>
      <c r="J10" s="71"/>
      <c r="K10" s="71"/>
      <c r="L10" s="106"/>
    </row>
    <row r="11" spans="1:12" ht="20.25" customHeight="1">
      <c r="A11" s="171" t="s">
        <v>19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84"/>
    </row>
    <row r="12" spans="1:12" ht="20.25" customHeight="1">
      <c r="A12" s="189" t="s">
        <v>76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3"/>
    </row>
    <row r="13" spans="1:12" ht="201" customHeight="1">
      <c r="A13" s="22">
        <v>1</v>
      </c>
      <c r="B13" s="75" t="s">
        <v>199</v>
      </c>
      <c r="C13" s="85" t="s">
        <v>106</v>
      </c>
      <c r="D13" s="85" t="s">
        <v>207</v>
      </c>
      <c r="E13" s="126" t="s">
        <v>200</v>
      </c>
      <c r="F13" s="118">
        <v>659486.73</v>
      </c>
      <c r="G13" s="128" t="s">
        <v>127</v>
      </c>
      <c r="H13" s="85"/>
      <c r="I13" s="85" t="s">
        <v>201</v>
      </c>
      <c r="J13" s="85" t="s">
        <v>129</v>
      </c>
      <c r="K13" s="69"/>
      <c r="L13" s="7" t="s">
        <v>126</v>
      </c>
    </row>
    <row r="14" spans="1:12" ht="90">
      <c r="A14" s="22">
        <v>2</v>
      </c>
      <c r="B14" s="75" t="s">
        <v>52</v>
      </c>
      <c r="C14" s="85" t="s">
        <v>107</v>
      </c>
      <c r="D14" s="84" t="s">
        <v>88</v>
      </c>
      <c r="E14" s="85" t="s">
        <v>46</v>
      </c>
      <c r="F14" s="119">
        <v>22</v>
      </c>
      <c r="G14" s="85" t="s">
        <v>131</v>
      </c>
      <c r="H14" s="84"/>
      <c r="I14" s="84">
        <v>20</v>
      </c>
      <c r="J14" s="85" t="s">
        <v>53</v>
      </c>
      <c r="K14" s="7"/>
      <c r="L14" s="7" t="s">
        <v>126</v>
      </c>
    </row>
    <row r="15" spans="1:12" ht="105">
      <c r="A15" s="22">
        <v>3</v>
      </c>
      <c r="B15" s="75" t="s">
        <v>208</v>
      </c>
      <c r="C15" s="85" t="s">
        <v>209</v>
      </c>
      <c r="D15" s="84" t="s">
        <v>210</v>
      </c>
      <c r="E15" s="85" t="s">
        <v>211</v>
      </c>
      <c r="F15" s="119">
        <v>64948.38</v>
      </c>
      <c r="G15" s="85" t="s">
        <v>212</v>
      </c>
      <c r="H15" s="84"/>
      <c r="I15" s="84">
        <v>462</v>
      </c>
      <c r="J15" s="85" t="s">
        <v>213</v>
      </c>
      <c r="K15" s="7"/>
      <c r="L15" s="7" t="s">
        <v>126</v>
      </c>
    </row>
    <row r="16" spans="1:12">
      <c r="A16" s="22"/>
      <c r="B16" s="46" t="s">
        <v>11</v>
      </c>
      <c r="C16" s="17"/>
      <c r="D16" s="16"/>
      <c r="E16" s="17"/>
      <c r="F16" s="74">
        <f>F14+F13+F15</f>
        <v>724457.11</v>
      </c>
      <c r="G16" s="17"/>
      <c r="H16" s="16"/>
      <c r="I16" s="22"/>
      <c r="J16" s="17"/>
      <c r="K16" s="17"/>
      <c r="L16" s="7"/>
    </row>
    <row r="17" spans="1:12">
      <c r="A17" s="190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>
      <c r="A18" s="171" t="s">
        <v>74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84"/>
    </row>
    <row r="19" spans="1:12" ht="105" customHeight="1">
      <c r="A19" s="22">
        <v>1</v>
      </c>
      <c r="B19" s="17" t="s">
        <v>54</v>
      </c>
      <c r="C19" s="17" t="s">
        <v>51</v>
      </c>
      <c r="D19" s="16" t="s">
        <v>271</v>
      </c>
      <c r="E19" s="17" t="s">
        <v>46</v>
      </c>
      <c r="F19" s="116">
        <v>250</v>
      </c>
      <c r="G19" s="17" t="s">
        <v>133</v>
      </c>
      <c r="H19" s="16"/>
      <c r="I19" s="16">
        <v>30</v>
      </c>
      <c r="J19" s="17" t="s">
        <v>202</v>
      </c>
      <c r="K19" s="7"/>
      <c r="L19" s="7" t="s">
        <v>132</v>
      </c>
    </row>
    <row r="20" spans="1:12" ht="105" customHeight="1">
      <c r="A20" s="149">
        <v>2</v>
      </c>
      <c r="B20" s="150" t="s">
        <v>204</v>
      </c>
      <c r="C20" s="17" t="s">
        <v>203</v>
      </c>
      <c r="D20" s="16" t="s">
        <v>210</v>
      </c>
      <c r="E20" s="17" t="s">
        <v>46</v>
      </c>
      <c r="F20" s="116">
        <v>4.5</v>
      </c>
      <c r="G20" s="17" t="s">
        <v>243</v>
      </c>
      <c r="H20" s="16"/>
      <c r="I20" s="16">
        <v>3</v>
      </c>
      <c r="J20" s="17" t="s">
        <v>206</v>
      </c>
      <c r="K20" s="7"/>
      <c r="L20" s="7" t="s">
        <v>132</v>
      </c>
    </row>
    <row r="21" spans="1:12">
      <c r="A21" s="22"/>
      <c r="B21" s="46" t="s">
        <v>11</v>
      </c>
      <c r="C21" s="17"/>
      <c r="D21" s="16"/>
      <c r="E21" s="17"/>
      <c r="F21" s="57">
        <f>F19+F20</f>
        <v>254.5</v>
      </c>
      <c r="G21" s="17"/>
      <c r="H21" s="16"/>
      <c r="I21" s="22"/>
      <c r="J21" s="16"/>
      <c r="K21" s="17"/>
      <c r="L21" s="7"/>
    </row>
    <row r="22" spans="1:12">
      <c r="A22" s="22"/>
      <c r="B22" s="46"/>
      <c r="C22" s="17"/>
      <c r="D22" s="16"/>
      <c r="E22" s="17"/>
      <c r="F22" s="58"/>
      <c r="G22" s="17"/>
      <c r="H22" s="16"/>
      <c r="I22" s="22"/>
      <c r="J22" s="16"/>
      <c r="K22" s="107"/>
      <c r="L22" s="7"/>
    </row>
    <row r="23" spans="1:12" s="10" customFormat="1">
      <c r="A23" s="182" t="s">
        <v>272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3"/>
    </row>
    <row r="24" spans="1:12" s="10" customFormat="1" ht="72.75" customHeight="1">
      <c r="A24" s="16">
        <v>1</v>
      </c>
      <c r="B24" s="17" t="s">
        <v>205</v>
      </c>
      <c r="C24" s="17" t="s">
        <v>42</v>
      </c>
      <c r="D24" s="16" t="s">
        <v>237</v>
      </c>
      <c r="E24" s="17" t="s">
        <v>43</v>
      </c>
      <c r="F24" s="116">
        <v>164.3</v>
      </c>
      <c r="G24" s="17" t="s">
        <v>134</v>
      </c>
      <c r="H24" s="16"/>
      <c r="I24" s="16">
        <v>20</v>
      </c>
      <c r="J24" s="17" t="s">
        <v>235</v>
      </c>
      <c r="K24" s="16"/>
      <c r="L24" s="16" t="s">
        <v>132</v>
      </c>
    </row>
    <row r="25" spans="1:12" s="10" customFormat="1" ht="102.75" customHeight="1">
      <c r="A25" s="147">
        <v>2</v>
      </c>
      <c r="B25" s="17" t="s">
        <v>44</v>
      </c>
      <c r="C25" s="17" t="s">
        <v>45</v>
      </c>
      <c r="D25" s="16" t="s">
        <v>223</v>
      </c>
      <c r="E25" s="17" t="s">
        <v>46</v>
      </c>
      <c r="F25" s="116">
        <v>200</v>
      </c>
      <c r="G25" s="17" t="s">
        <v>269</v>
      </c>
      <c r="H25" s="16"/>
      <c r="I25" s="16">
        <v>8</v>
      </c>
      <c r="J25" s="107" t="s">
        <v>47</v>
      </c>
      <c r="K25" s="16"/>
      <c r="L25" s="16" t="s">
        <v>233</v>
      </c>
    </row>
    <row r="26" spans="1:12" s="10" customFormat="1" ht="102.75" customHeight="1">
      <c r="A26" s="147">
        <v>3</v>
      </c>
      <c r="B26" s="3" t="s">
        <v>224</v>
      </c>
      <c r="C26" s="17" t="s">
        <v>45</v>
      </c>
      <c r="D26" s="16" t="s">
        <v>225</v>
      </c>
      <c r="E26" s="17" t="s">
        <v>46</v>
      </c>
      <c r="F26" s="116">
        <v>150</v>
      </c>
      <c r="G26" s="17" t="s">
        <v>226</v>
      </c>
      <c r="H26" s="16"/>
      <c r="I26" s="16">
        <v>2</v>
      </c>
      <c r="J26" s="107" t="s">
        <v>47</v>
      </c>
      <c r="K26" s="16"/>
      <c r="L26" s="16" t="s">
        <v>126</v>
      </c>
    </row>
    <row r="27" spans="1:12" s="10" customFormat="1" ht="102.75" customHeight="1">
      <c r="A27" s="147">
        <v>4</v>
      </c>
      <c r="B27" s="17" t="s">
        <v>227</v>
      </c>
      <c r="C27" s="17" t="s">
        <v>45</v>
      </c>
      <c r="D27" s="16" t="s">
        <v>228</v>
      </c>
      <c r="E27" s="17" t="s">
        <v>46</v>
      </c>
      <c r="F27" s="116">
        <v>7</v>
      </c>
      <c r="G27" s="17" t="s">
        <v>229</v>
      </c>
      <c r="H27" s="16"/>
      <c r="I27" s="16"/>
      <c r="J27" s="107" t="s">
        <v>47</v>
      </c>
      <c r="K27" s="16"/>
      <c r="L27" s="16" t="s">
        <v>126</v>
      </c>
    </row>
    <row r="28" spans="1:12" s="10" customFormat="1" ht="102.75" customHeight="1">
      <c r="A28" s="147">
        <v>5</v>
      </c>
      <c r="B28" s="17" t="s">
        <v>268</v>
      </c>
      <c r="C28" s="17" t="s">
        <v>45</v>
      </c>
      <c r="D28" s="16" t="s">
        <v>216</v>
      </c>
      <c r="E28" s="17" t="s">
        <v>46</v>
      </c>
      <c r="F28" s="116">
        <v>5</v>
      </c>
      <c r="G28" s="17" t="s">
        <v>270</v>
      </c>
      <c r="H28" s="16"/>
      <c r="I28" s="16"/>
      <c r="J28" s="107" t="s">
        <v>47</v>
      </c>
      <c r="K28" s="16"/>
      <c r="L28" s="16" t="s">
        <v>126</v>
      </c>
    </row>
    <row r="29" spans="1:12" s="10" customFormat="1" ht="102.75" customHeight="1">
      <c r="A29" s="147">
        <v>6</v>
      </c>
      <c r="B29" s="17" t="s">
        <v>238</v>
      </c>
      <c r="C29" s="17" t="s">
        <v>42</v>
      </c>
      <c r="D29" s="16" t="s">
        <v>190</v>
      </c>
      <c r="E29" s="17" t="s">
        <v>239</v>
      </c>
      <c r="F29" s="116">
        <v>29</v>
      </c>
      <c r="G29" s="17" t="s">
        <v>240</v>
      </c>
      <c r="H29" s="16"/>
      <c r="I29" s="16">
        <v>2</v>
      </c>
      <c r="J29" s="17" t="s">
        <v>235</v>
      </c>
      <c r="K29" s="16"/>
      <c r="L29" s="16" t="s">
        <v>132</v>
      </c>
    </row>
    <row r="30" spans="1:12" ht="62.25" customHeight="1">
      <c r="A30" s="22">
        <v>7</v>
      </c>
      <c r="B30" s="17" t="s">
        <v>49</v>
      </c>
      <c r="C30" s="17" t="s">
        <v>42</v>
      </c>
      <c r="D30" s="16" t="s">
        <v>32</v>
      </c>
      <c r="E30" s="17" t="s">
        <v>46</v>
      </c>
      <c r="F30" s="116">
        <v>30</v>
      </c>
      <c r="G30" s="17" t="s">
        <v>135</v>
      </c>
      <c r="H30" s="16"/>
      <c r="I30" s="16">
        <v>6</v>
      </c>
      <c r="J30" s="17" t="s">
        <v>236</v>
      </c>
      <c r="K30" s="7"/>
      <c r="L30" s="7" t="s">
        <v>126</v>
      </c>
    </row>
    <row r="31" spans="1:12" ht="87" customHeight="1">
      <c r="A31" s="149">
        <v>8</v>
      </c>
      <c r="B31" s="17" t="s">
        <v>221</v>
      </c>
      <c r="C31" s="17" t="s">
        <v>36</v>
      </c>
      <c r="D31" s="16" t="s">
        <v>153</v>
      </c>
      <c r="E31" s="17" t="s">
        <v>46</v>
      </c>
      <c r="F31" s="116">
        <v>30</v>
      </c>
      <c r="G31" s="17" t="s">
        <v>222</v>
      </c>
      <c r="H31" s="16"/>
      <c r="I31" s="16">
        <v>10</v>
      </c>
      <c r="J31" s="17" t="s">
        <v>48</v>
      </c>
      <c r="K31" s="7"/>
      <c r="L31" s="7" t="s">
        <v>126</v>
      </c>
    </row>
    <row r="32" spans="1:12" s="10" customFormat="1" ht="63" customHeight="1">
      <c r="A32" s="149">
        <v>9</v>
      </c>
      <c r="B32" s="17" t="s">
        <v>50</v>
      </c>
      <c r="C32" s="17" t="s">
        <v>31</v>
      </c>
      <c r="D32" s="16" t="s">
        <v>241</v>
      </c>
      <c r="E32" s="17" t="s">
        <v>46</v>
      </c>
      <c r="F32" s="116">
        <v>3.4</v>
      </c>
      <c r="G32" s="17" t="s">
        <v>242</v>
      </c>
      <c r="H32" s="16"/>
      <c r="I32" s="16">
        <v>8</v>
      </c>
      <c r="J32" s="17" t="s">
        <v>136</v>
      </c>
      <c r="K32" s="16"/>
      <c r="L32" s="16" t="s">
        <v>126</v>
      </c>
    </row>
    <row r="33" spans="1:12" s="10" customFormat="1" ht="146.25" customHeight="1">
      <c r="A33" s="149">
        <v>10</v>
      </c>
      <c r="B33" s="17" t="s">
        <v>158</v>
      </c>
      <c r="C33" s="17" t="s">
        <v>36</v>
      </c>
      <c r="D33" s="16" t="s">
        <v>210</v>
      </c>
      <c r="E33" s="17" t="s">
        <v>46</v>
      </c>
      <c r="F33" s="116">
        <v>6</v>
      </c>
      <c r="G33" s="17" t="s">
        <v>220</v>
      </c>
      <c r="H33" s="16"/>
      <c r="I33" s="16">
        <v>6</v>
      </c>
      <c r="J33" s="17" t="s">
        <v>159</v>
      </c>
      <c r="K33" s="16"/>
      <c r="L33" s="16" t="s">
        <v>132</v>
      </c>
    </row>
    <row r="34" spans="1:12" s="10" customFormat="1" ht="197.25" customHeight="1">
      <c r="A34" s="149">
        <v>11</v>
      </c>
      <c r="B34" s="17" t="s">
        <v>274</v>
      </c>
      <c r="C34" s="17" t="s">
        <v>275</v>
      </c>
      <c r="D34" s="16" t="s">
        <v>276</v>
      </c>
      <c r="E34" s="17" t="s">
        <v>277</v>
      </c>
      <c r="F34" s="116">
        <v>5000</v>
      </c>
      <c r="G34" s="17" t="s">
        <v>280</v>
      </c>
      <c r="H34" s="17" t="s">
        <v>278</v>
      </c>
      <c r="I34" s="16">
        <v>180</v>
      </c>
      <c r="J34" s="17" t="s">
        <v>273</v>
      </c>
      <c r="K34" s="16" t="s">
        <v>279</v>
      </c>
      <c r="L34" s="16" t="s">
        <v>126</v>
      </c>
    </row>
    <row r="35" spans="1:12">
      <c r="A35" s="18"/>
      <c r="B35" s="18" t="s">
        <v>11</v>
      </c>
      <c r="C35" s="18"/>
      <c r="D35" s="18"/>
      <c r="E35" s="18"/>
      <c r="F35" s="60">
        <f>SUM(F24:F34)</f>
        <v>5624.7</v>
      </c>
      <c r="G35" s="18"/>
      <c r="H35" s="18"/>
      <c r="I35" s="7"/>
      <c r="J35" s="7"/>
      <c r="K35" s="7"/>
      <c r="L35" s="7"/>
    </row>
    <row r="36" spans="1:12" s="21" customFormat="1">
      <c r="A36" s="171" t="s">
        <v>75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84"/>
    </row>
    <row r="37" spans="1:12" s="21" customFormat="1" ht="94.5" customHeight="1">
      <c r="A37" s="129">
        <v>1</v>
      </c>
      <c r="B37" s="130" t="s">
        <v>108</v>
      </c>
      <c r="C37" s="131" t="s">
        <v>90</v>
      </c>
      <c r="D37" s="132" t="s">
        <v>32</v>
      </c>
      <c r="E37" s="131" t="s">
        <v>109</v>
      </c>
      <c r="F37" s="133">
        <v>125</v>
      </c>
      <c r="G37" s="134" t="s">
        <v>138</v>
      </c>
      <c r="H37" s="135"/>
      <c r="I37" s="136">
        <v>20</v>
      </c>
      <c r="J37" s="137" t="s">
        <v>137</v>
      </c>
      <c r="K37" s="138"/>
      <c r="L37" s="139" t="s">
        <v>126</v>
      </c>
    </row>
    <row r="38" spans="1:12" ht="140.25" customHeight="1">
      <c r="A38" s="22">
        <v>2</v>
      </c>
      <c r="B38" s="17" t="s">
        <v>61</v>
      </c>
      <c r="C38" s="17" t="s">
        <v>160</v>
      </c>
      <c r="D38" s="16" t="s">
        <v>185</v>
      </c>
      <c r="E38" s="17" t="s">
        <v>46</v>
      </c>
      <c r="F38" s="114">
        <v>120</v>
      </c>
      <c r="G38" s="20" t="s">
        <v>244</v>
      </c>
      <c r="H38" s="33"/>
      <c r="I38" s="108">
        <v>9</v>
      </c>
      <c r="J38" s="17" t="s">
        <v>62</v>
      </c>
      <c r="K38" s="17"/>
      <c r="L38" s="7" t="s">
        <v>132</v>
      </c>
    </row>
    <row r="39" spans="1:12" ht="117.75" customHeight="1">
      <c r="A39" s="22">
        <v>3</v>
      </c>
      <c r="B39" s="17" t="s">
        <v>63</v>
      </c>
      <c r="C39" s="17" t="s">
        <v>64</v>
      </c>
      <c r="D39" s="16" t="s">
        <v>186</v>
      </c>
      <c r="E39" s="17" t="s">
        <v>46</v>
      </c>
      <c r="F39" s="114">
        <v>15</v>
      </c>
      <c r="G39" s="20" t="s">
        <v>139</v>
      </c>
      <c r="H39" s="33"/>
      <c r="I39" s="115">
        <v>5</v>
      </c>
      <c r="J39" s="17" t="s">
        <v>145</v>
      </c>
      <c r="K39" s="17"/>
      <c r="L39" s="7" t="s">
        <v>132</v>
      </c>
    </row>
    <row r="40" spans="1:12" ht="81" customHeight="1">
      <c r="A40" s="22">
        <v>4</v>
      </c>
      <c r="B40" s="17" t="s">
        <v>65</v>
      </c>
      <c r="C40" s="17" t="s">
        <v>66</v>
      </c>
      <c r="D40" s="16" t="s">
        <v>88</v>
      </c>
      <c r="E40" s="17" t="s">
        <v>46</v>
      </c>
      <c r="F40" s="114">
        <v>18</v>
      </c>
      <c r="G40" s="20" t="s">
        <v>144</v>
      </c>
      <c r="H40" s="33"/>
      <c r="I40" s="115">
        <v>30</v>
      </c>
      <c r="J40" s="17" t="s">
        <v>67</v>
      </c>
      <c r="K40" s="17"/>
      <c r="L40" s="7" t="s">
        <v>132</v>
      </c>
    </row>
    <row r="41" spans="1:12" s="99" customFormat="1" ht="118.5" customHeight="1">
      <c r="A41" s="98">
        <v>5</v>
      </c>
      <c r="B41" s="72" t="s">
        <v>140</v>
      </c>
      <c r="C41" s="112" t="s">
        <v>141</v>
      </c>
      <c r="D41" s="109" t="s">
        <v>283</v>
      </c>
      <c r="E41" s="109" t="s">
        <v>109</v>
      </c>
      <c r="F41" s="110">
        <v>12</v>
      </c>
      <c r="G41" s="113" t="s">
        <v>142</v>
      </c>
      <c r="H41" s="111"/>
      <c r="I41" s="127">
        <v>25</v>
      </c>
      <c r="J41" s="109" t="s">
        <v>143</v>
      </c>
      <c r="K41" s="68"/>
      <c r="L41" s="120" t="s">
        <v>126</v>
      </c>
    </row>
    <row r="42" spans="1:12">
      <c r="A42" s="22"/>
      <c r="B42" s="48" t="s">
        <v>11</v>
      </c>
      <c r="C42" s="20"/>
      <c r="D42" s="22"/>
      <c r="E42" s="20"/>
      <c r="F42" s="26">
        <f>SUM(F37:F41)</f>
        <v>290</v>
      </c>
      <c r="G42" s="20"/>
      <c r="H42" s="33"/>
      <c r="I42" s="22"/>
      <c r="J42" s="20"/>
      <c r="K42" s="20"/>
      <c r="L42" s="7"/>
    </row>
    <row r="43" spans="1:12" s="62" customFormat="1">
      <c r="A43" s="18"/>
      <c r="B43" s="18"/>
      <c r="C43" s="18"/>
      <c r="D43" s="18"/>
      <c r="E43" s="18"/>
      <c r="F43" s="59"/>
      <c r="G43" s="61"/>
      <c r="H43" s="61"/>
      <c r="I43" s="61"/>
      <c r="J43" s="18"/>
      <c r="K43" s="18"/>
      <c r="L43" s="18"/>
    </row>
    <row r="44" spans="1:12">
      <c r="A44" s="7"/>
      <c r="B44" s="18" t="s">
        <v>12</v>
      </c>
      <c r="C44" s="7"/>
      <c r="D44" s="7"/>
      <c r="E44" s="7"/>
      <c r="F44" s="59">
        <f>F10+F16+F21+F35+F42</f>
        <v>795946.30999999994</v>
      </c>
      <c r="G44" s="7"/>
      <c r="H44" s="7"/>
      <c r="I44" s="7"/>
      <c r="J44" s="7"/>
      <c r="K44" s="7"/>
      <c r="L44" s="7"/>
    </row>
  </sheetData>
  <mergeCells count="8">
    <mergeCell ref="A23:L23"/>
    <mergeCell ref="A36:L36"/>
    <mergeCell ref="A2:K2"/>
    <mergeCell ref="A4:L4"/>
    <mergeCell ref="A11:L11"/>
    <mergeCell ref="A12:L12"/>
    <mergeCell ref="A18:L18"/>
    <mergeCell ref="A17:L1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48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объекты инфрастурктуры</vt:lpstr>
      <vt:lpstr>объекты инвестиций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2018-03-20T01:05:37Z</dcterms:modified>
</cp:coreProperties>
</file>