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9345"/>
  </bookViews>
  <sheets>
    <sheet name="Комплексная оценка" sheetId="1" r:id="rId1"/>
  </sheets>
  <calcPr calcId="124519"/>
  <fileRecoveryPr repairLoad="1"/>
</workbook>
</file>

<file path=xl/calcChain.xml><?xml version="1.0" encoding="utf-8"?>
<calcChain xmlns="http://schemas.openxmlformats.org/spreadsheetml/2006/main">
  <c r="J10" i="1"/>
  <c r="J9"/>
  <c r="J8"/>
  <c r="J7"/>
  <c r="L7" s="1"/>
  <c r="J6"/>
  <c r="J5"/>
  <c r="I13"/>
  <c r="H13"/>
  <c r="G13"/>
  <c r="F13"/>
  <c r="E13"/>
  <c r="D13"/>
  <c r="C13"/>
  <c r="L6"/>
  <c r="L5"/>
  <c r="L9"/>
  <c r="L8"/>
  <c r="L10"/>
  <c r="J13" l="1"/>
  <c r="L11"/>
  <c r="L12"/>
  <c r="M6" s="1"/>
  <c r="N6" s="1"/>
  <c r="M5" l="1"/>
  <c r="N5" s="1"/>
  <c r="M9"/>
  <c r="N9" s="1"/>
  <c r="M8"/>
  <c r="N8" s="1"/>
  <c r="M10"/>
  <c r="N10" s="1"/>
  <c r="M7"/>
  <c r="N7" s="1"/>
  <c r="N11" l="1"/>
  <c r="O11"/>
  <c r="O12" s="1"/>
  <c r="Q5" s="1"/>
  <c r="P5" l="1"/>
</calcChain>
</file>

<file path=xl/sharedStrings.xml><?xml version="1.0" encoding="utf-8"?>
<sst xmlns="http://schemas.openxmlformats.org/spreadsheetml/2006/main" count="30" uniqueCount="29">
  <si>
    <t>И4</t>
  </si>
  <si>
    <t>Код муниципального образования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</si>
  <si>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</si>
  <si>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</si>
  <si>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</si>
  <si>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 xml:space="preserve">O - Комплексная оценка качества </t>
  </si>
  <si>
    <t>Количество несоответствий</t>
  </si>
  <si>
    <t>Отклонение от среднего │O - Ō│</t>
  </si>
  <si>
    <t>23010</t>
  </si>
  <si>
    <t>23011</t>
  </si>
  <si>
    <t>23012</t>
  </si>
  <si>
    <t>23013</t>
  </si>
  <si>
    <t>∑</t>
  </si>
  <si>
    <t>Ō</t>
  </si>
  <si>
    <t>σ</t>
  </si>
  <si>
    <r>
      <t>квадрат отклонения от среднего  │O - Ō│</t>
    </r>
    <r>
      <rPr>
        <vertAlign val="superscript"/>
        <sz val="10"/>
        <rFont val="Times New Roman"/>
        <family val="1"/>
        <charset val="204"/>
      </rPr>
      <t>2</t>
    </r>
  </si>
  <si>
    <r>
      <t>σ=</t>
    </r>
    <r>
      <rPr>
        <sz val="10"/>
        <rFont val="Arial"/>
        <family val="2"/>
        <charset val="204"/>
      </rPr>
      <t>√∑│O-Ō│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/20</t>
    </r>
  </si>
  <si>
    <t>Владимиро -Александровское сельское поселение</t>
  </si>
  <si>
    <t>Екатериновское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</si>
  <si>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</si>
  <si>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</si>
  <si>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</si>
  <si>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</si>
  <si>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3. Качество управления муниципальным долгом</t>
  </si>
  <si>
    <t>4. Качество управления муниципальной собственностью и оказания муниципальных услуг</t>
  </si>
  <si>
    <t>5.Степень прозрачности бюджетного процесса</t>
  </si>
  <si>
    <t>Степень качества управления бюджетного процесса</t>
  </si>
  <si>
    <r>
      <t>O</t>
    </r>
    <r>
      <rPr>
        <sz val="10"/>
        <rFont val="Times New Roman"/>
        <family val="1"/>
        <charset val="204"/>
      </rPr>
      <t xml:space="preserve"> - комплексная оценка качества, с учетом несоответствий значения индикаторов (10%)</t>
    </r>
  </si>
  <si>
    <t>Комплексная оценка качества управления бюджетным процессом в сельских поселениях Партизанского муниципального района за 2016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</si>
</sst>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&quot;-&quot;_р_._-;_-@_-"/>
    <numFmt numFmtId="166" formatCode="_-* #,##0.0_р_._-;\-* #,##0.0_р_._-;_-* &quot;-&quot;_р_._-;_-@_-"/>
  </numFmts>
  <fonts count="3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/>
    <xf numFmtId="0" fontId="20" fillId="0" borderId="0" xfId="0" applyFont="1" applyFill="1"/>
    <xf numFmtId="0" fontId="20" fillId="0" borderId="0" xfId="0" applyFont="1"/>
    <xf numFmtId="49" fontId="20" fillId="0" borderId="11" xfId="41" applyNumberFormat="1" applyFont="1" applyFill="1" applyBorder="1"/>
    <xf numFmtId="165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43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8" fillId="24" borderId="11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43" fontId="20" fillId="0" borderId="0" xfId="41" applyFont="1"/>
    <xf numFmtId="43" fontId="20" fillId="0" borderId="11" xfId="41" applyFont="1" applyBorder="1" applyAlignment="1">
      <alignment wrapText="1"/>
    </xf>
    <xf numFmtId="0" fontId="20" fillId="0" borderId="11" xfId="0" applyFont="1" applyBorder="1"/>
    <xf numFmtId="2" fontId="27" fillId="0" borderId="11" xfId="0" applyNumberFormat="1" applyFont="1" applyFill="1" applyBorder="1"/>
    <xf numFmtId="2" fontId="31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0" fillId="25" borderId="11" xfId="0" applyFont="1" applyFill="1" applyBorder="1"/>
    <xf numFmtId="165" fontId="20" fillId="0" borderId="11" xfId="0" applyNumberFormat="1" applyFont="1" applyBorder="1"/>
    <xf numFmtId="165" fontId="20" fillId="0" borderId="11" xfId="0" applyNumberFormat="1" applyFont="1" applyFill="1" applyBorder="1"/>
    <xf numFmtId="166" fontId="23" fillId="0" borderId="11" xfId="0" applyNumberFormat="1" applyFont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164" fontId="27" fillId="0" borderId="11" xfId="0" applyNumberFormat="1" applyFont="1" applyFill="1" applyBorder="1" applyAlignment="1">
      <alignment horizontal="center"/>
    </xf>
    <xf numFmtId="2" fontId="27" fillId="26" borderId="11" xfId="0" applyNumberFormat="1" applyFont="1" applyFill="1" applyBorder="1" applyAlignment="1">
      <alignment horizontal="center"/>
    </xf>
    <xf numFmtId="43" fontId="20" fillId="0" borderId="0" xfId="41" applyFont="1" applyFill="1"/>
    <xf numFmtId="43" fontId="20" fillId="0" borderId="0" xfId="41" applyFont="1" applyFill="1" applyAlignment="1">
      <alignment wrapText="1"/>
    </xf>
    <xf numFmtId="0" fontId="27" fillId="0" borderId="0" xfId="0" applyFont="1" applyFill="1"/>
    <xf numFmtId="2" fontId="27" fillId="0" borderId="0" xfId="0" applyNumberFormat="1" applyFont="1" applyFill="1"/>
    <xf numFmtId="2" fontId="20" fillId="0" borderId="0" xfId="0" applyNumberFormat="1" applyFont="1" applyFill="1"/>
    <xf numFmtId="164" fontId="27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7" fillId="24" borderId="0" xfId="0" applyFont="1" applyFill="1"/>
    <xf numFmtId="0" fontId="20" fillId="25" borderId="0" xfId="0" applyFont="1" applyFill="1"/>
    <xf numFmtId="0" fontId="32" fillId="0" borderId="11" xfId="0" applyFont="1" applyBorder="1" applyAlignment="1">
      <alignment vertical="top" wrapText="1"/>
    </xf>
    <xf numFmtId="2" fontId="29" fillId="0" borderId="12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topLeftCell="B1" workbookViewId="0">
      <selection activeCell="L9" sqref="L9"/>
    </sheetView>
  </sheetViews>
  <sheetFormatPr defaultRowHeight="12.75"/>
  <cols>
    <col min="1" max="1" width="5.5703125" style="4" hidden="1" customWidth="1"/>
    <col min="2" max="2" width="20.28515625" style="37" customWidth="1"/>
    <col min="3" max="3" width="10.42578125" style="4" customWidth="1"/>
    <col min="4" max="4" width="8.85546875" style="4" customWidth="1"/>
    <col min="5" max="5" width="12.140625" style="4" hidden="1" customWidth="1"/>
    <col min="6" max="6" width="14.28515625" style="4" hidden="1" customWidth="1"/>
    <col min="7" max="7" width="10.7109375" style="4" customWidth="1"/>
    <col min="8" max="8" width="10.5703125" style="4" customWidth="1"/>
    <col min="9" max="9" width="9.42578125" style="4" customWidth="1"/>
    <col min="10" max="10" width="9.7109375" style="32" customWidth="1"/>
    <col min="11" max="11" width="6.42578125" style="4" customWidth="1"/>
    <col min="12" max="12" width="11.7109375" style="38" customWidth="1"/>
    <col min="13" max="13" width="10.28515625" style="4" customWidth="1"/>
    <col min="14" max="14" width="10.42578125" style="4" customWidth="1"/>
    <col min="15" max="15" width="9.85546875" style="3" customWidth="1"/>
    <col min="16" max="16" width="13.42578125" style="4" customWidth="1"/>
    <col min="17" max="17" width="12.28515625" style="4" customWidth="1"/>
    <col min="18" max="18" width="12.7109375" style="39" customWidth="1"/>
    <col min="19" max="16384" width="9.140625" style="4"/>
  </cols>
  <sheetData>
    <row r="1" spans="1:18" s="3" customFormat="1" ht="21.75" customHeight="1">
      <c r="A1" s="1" t="s">
        <v>0</v>
      </c>
      <c r="B1" s="2" t="s">
        <v>28</v>
      </c>
      <c r="D1" s="2"/>
      <c r="E1" s="2"/>
      <c r="F1" s="2"/>
      <c r="G1" s="2"/>
      <c r="H1" s="2"/>
      <c r="I1" s="2"/>
      <c r="J1" s="2"/>
      <c r="K1" s="2"/>
      <c r="L1" s="2"/>
    </row>
    <row r="2" spans="1:18" ht="15.75" customHeight="1">
      <c r="A2" s="48" t="s">
        <v>1</v>
      </c>
      <c r="B2" s="48" t="s">
        <v>2</v>
      </c>
      <c r="C2" s="50" t="s">
        <v>3</v>
      </c>
      <c r="D2" s="45" t="s">
        <v>4</v>
      </c>
      <c r="E2" s="45"/>
      <c r="F2" s="45"/>
      <c r="G2" s="45" t="s">
        <v>23</v>
      </c>
      <c r="H2" s="45" t="s">
        <v>24</v>
      </c>
      <c r="I2" s="45" t="s">
        <v>25</v>
      </c>
      <c r="J2" s="43" t="s">
        <v>5</v>
      </c>
      <c r="K2" s="59" t="s">
        <v>6</v>
      </c>
      <c r="L2" s="62" t="s">
        <v>27</v>
      </c>
      <c r="M2" s="65" t="s">
        <v>7</v>
      </c>
      <c r="N2" s="65" t="s">
        <v>15</v>
      </c>
      <c r="O2" s="68" t="s">
        <v>16</v>
      </c>
      <c r="P2" s="71"/>
      <c r="Q2" s="71"/>
      <c r="R2" s="56" t="s">
        <v>26</v>
      </c>
    </row>
    <row r="3" spans="1:18" ht="21.75" customHeight="1">
      <c r="A3" s="48"/>
      <c r="B3" s="48"/>
      <c r="C3" s="50"/>
      <c r="D3" s="46"/>
      <c r="E3" s="46"/>
      <c r="F3" s="46"/>
      <c r="G3" s="46"/>
      <c r="H3" s="46"/>
      <c r="I3" s="54"/>
      <c r="J3" s="43"/>
      <c r="K3" s="60"/>
      <c r="L3" s="63"/>
      <c r="M3" s="66"/>
      <c r="N3" s="66"/>
      <c r="O3" s="69"/>
      <c r="P3" s="72"/>
      <c r="Q3" s="72"/>
      <c r="R3" s="57"/>
    </row>
    <row r="4" spans="1:18" ht="138" customHeight="1">
      <c r="A4" s="48"/>
      <c r="B4" s="49"/>
      <c r="C4" s="51"/>
      <c r="D4" s="47"/>
      <c r="E4" s="47"/>
      <c r="F4" s="47"/>
      <c r="G4" s="47"/>
      <c r="H4" s="47"/>
      <c r="I4" s="55"/>
      <c r="J4" s="44"/>
      <c r="K4" s="61"/>
      <c r="L4" s="64"/>
      <c r="M4" s="67"/>
      <c r="N4" s="67"/>
      <c r="O4" s="70"/>
      <c r="P4" s="73"/>
      <c r="Q4" s="73"/>
      <c r="R4" s="58"/>
    </row>
    <row r="5" spans="1:18" s="3" customFormat="1" ht="36">
      <c r="A5" s="5">
        <v>23008</v>
      </c>
      <c r="B5" s="40" t="s">
        <v>17</v>
      </c>
      <c r="C5" s="6">
        <v>12.25</v>
      </c>
      <c r="D5" s="7">
        <v>17.079999999999998</v>
      </c>
      <c r="E5" s="8"/>
      <c r="F5" s="8"/>
      <c r="G5" s="8">
        <v>12.75</v>
      </c>
      <c r="H5" s="8">
        <v>4</v>
      </c>
      <c r="I5" s="8">
        <v>10.5</v>
      </c>
      <c r="J5" s="9">
        <f>SUM(C5:I5)</f>
        <v>56.58</v>
      </c>
      <c r="K5" s="10"/>
      <c r="L5" s="11">
        <f t="shared" ref="L5:L10" si="0">ROUND((J5-(J5*K5*10%)),2)</f>
        <v>56.58</v>
      </c>
      <c r="M5" s="12">
        <f>L5-L12</f>
        <v>6.519999999999996</v>
      </c>
      <c r="N5" s="12">
        <f t="shared" ref="N5:N10" si="1">M5*M5</f>
        <v>42.510399999999947</v>
      </c>
      <c r="O5" s="13"/>
      <c r="P5" s="52">
        <f>ROUND(L12+(2*O12/3),2)</f>
        <v>52.19</v>
      </c>
      <c r="Q5" s="41">
        <f>ROUND((L12-2*O12/3),2)</f>
        <v>47.93</v>
      </c>
      <c r="R5" s="14">
        <v>1</v>
      </c>
    </row>
    <row r="6" spans="1:18" s="3" customFormat="1" ht="24">
      <c r="A6" s="5">
        <v>23009</v>
      </c>
      <c r="B6" s="40" t="s">
        <v>18</v>
      </c>
      <c r="C6" s="6">
        <v>4.38</v>
      </c>
      <c r="D6" s="7">
        <v>19.579999999999998</v>
      </c>
      <c r="E6" s="8"/>
      <c r="F6" s="8"/>
      <c r="G6" s="8">
        <v>12.75</v>
      </c>
      <c r="H6" s="8">
        <v>2</v>
      </c>
      <c r="I6" s="8">
        <v>10.5</v>
      </c>
      <c r="J6" s="9">
        <f t="shared" ref="J6:J10" si="2">SUM(C6:I6)</f>
        <v>49.209999999999994</v>
      </c>
      <c r="K6" s="10"/>
      <c r="L6" s="11">
        <f t="shared" si="0"/>
        <v>49.21</v>
      </c>
      <c r="M6" s="12">
        <f>L6-L12</f>
        <v>-0.85000000000000142</v>
      </c>
      <c r="N6" s="12">
        <f t="shared" si="1"/>
        <v>0.72250000000000236</v>
      </c>
      <c r="O6" s="13"/>
      <c r="P6" s="53"/>
      <c r="Q6" s="42"/>
      <c r="R6" s="14">
        <v>2</v>
      </c>
    </row>
    <row r="7" spans="1:18" s="3" customFormat="1" ht="24">
      <c r="A7" s="5" t="s">
        <v>8</v>
      </c>
      <c r="B7" s="40" t="s">
        <v>19</v>
      </c>
      <c r="C7" s="6">
        <v>3</v>
      </c>
      <c r="D7" s="7">
        <v>20.2</v>
      </c>
      <c r="E7" s="8"/>
      <c r="F7" s="8"/>
      <c r="G7" s="8">
        <v>12.75</v>
      </c>
      <c r="H7" s="8">
        <v>2</v>
      </c>
      <c r="I7" s="8">
        <v>10.5</v>
      </c>
      <c r="J7" s="9">
        <f t="shared" si="2"/>
        <v>48.45</v>
      </c>
      <c r="K7" s="10"/>
      <c r="L7" s="11">
        <f t="shared" si="0"/>
        <v>48.45</v>
      </c>
      <c r="M7" s="12">
        <f>L7-L12</f>
        <v>-1.6099999999999994</v>
      </c>
      <c r="N7" s="12">
        <f t="shared" si="1"/>
        <v>2.5920999999999981</v>
      </c>
      <c r="O7" s="13"/>
      <c r="P7" s="53"/>
      <c r="Q7" s="42"/>
      <c r="R7" s="14">
        <v>2</v>
      </c>
    </row>
    <row r="8" spans="1:18" s="3" customFormat="1" ht="24">
      <c r="A8" s="5" t="s">
        <v>9</v>
      </c>
      <c r="B8" s="40" t="s">
        <v>20</v>
      </c>
      <c r="C8" s="6">
        <v>6.13</v>
      </c>
      <c r="D8" s="7">
        <v>17.579999999999998</v>
      </c>
      <c r="E8" s="8"/>
      <c r="F8" s="8"/>
      <c r="G8" s="8">
        <v>12.75</v>
      </c>
      <c r="H8" s="8">
        <v>4</v>
      </c>
      <c r="I8" s="8">
        <v>6</v>
      </c>
      <c r="J8" s="9">
        <f t="shared" si="2"/>
        <v>46.459999999999994</v>
      </c>
      <c r="K8" s="10"/>
      <c r="L8" s="11">
        <f t="shared" si="0"/>
        <v>46.46</v>
      </c>
      <c r="M8" s="12">
        <f>L8-L12</f>
        <v>-3.6000000000000014</v>
      </c>
      <c r="N8" s="12">
        <f t="shared" si="1"/>
        <v>12.96000000000001</v>
      </c>
      <c r="O8" s="13"/>
      <c r="P8" s="53"/>
      <c r="Q8" s="42"/>
      <c r="R8" s="14">
        <v>3</v>
      </c>
    </row>
    <row r="9" spans="1:18" s="3" customFormat="1" ht="24">
      <c r="A9" s="5" t="s">
        <v>10</v>
      </c>
      <c r="B9" s="40" t="s">
        <v>21</v>
      </c>
      <c r="C9" s="6">
        <v>8.8800000000000008</v>
      </c>
      <c r="D9" s="7">
        <v>14.58</v>
      </c>
      <c r="E9" s="8"/>
      <c r="F9" s="8"/>
      <c r="G9" s="8">
        <v>12.75</v>
      </c>
      <c r="H9" s="8">
        <v>2</v>
      </c>
      <c r="I9" s="8">
        <v>10.5</v>
      </c>
      <c r="J9" s="9">
        <f t="shared" si="2"/>
        <v>48.71</v>
      </c>
      <c r="K9" s="10"/>
      <c r="L9" s="11">
        <f t="shared" si="0"/>
        <v>48.71</v>
      </c>
      <c r="M9" s="12">
        <f>L9-L12</f>
        <v>-1.3500000000000014</v>
      </c>
      <c r="N9" s="12">
        <f t="shared" si="1"/>
        <v>1.8225000000000038</v>
      </c>
      <c r="O9" s="13"/>
      <c r="P9" s="53"/>
      <c r="Q9" s="42"/>
      <c r="R9" s="14">
        <v>2</v>
      </c>
    </row>
    <row r="10" spans="1:18" s="3" customFormat="1" ht="24">
      <c r="A10" s="5" t="s">
        <v>11</v>
      </c>
      <c r="B10" s="40" t="s">
        <v>22</v>
      </c>
      <c r="C10" s="6">
        <v>8.1999999999999993</v>
      </c>
      <c r="D10" s="7">
        <v>25</v>
      </c>
      <c r="E10" s="8"/>
      <c r="F10" s="8"/>
      <c r="G10" s="8">
        <v>12.75</v>
      </c>
      <c r="H10" s="8">
        <v>2</v>
      </c>
      <c r="I10" s="8">
        <v>3</v>
      </c>
      <c r="J10" s="9">
        <f t="shared" si="2"/>
        <v>50.95</v>
      </c>
      <c r="K10" s="10"/>
      <c r="L10" s="11">
        <f t="shared" si="0"/>
        <v>50.95</v>
      </c>
      <c r="M10" s="12">
        <f>L10-L12</f>
        <v>0.89000000000000057</v>
      </c>
      <c r="N10" s="12">
        <f t="shared" si="1"/>
        <v>0.79210000000000103</v>
      </c>
      <c r="O10" s="13"/>
      <c r="P10" s="53"/>
      <c r="Q10" s="42"/>
      <c r="R10" s="14">
        <v>2</v>
      </c>
    </row>
    <row r="11" spans="1:18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 t="s">
        <v>12</v>
      </c>
      <c r="L11" s="20">
        <f>SUM(L5:L10)</f>
        <v>300.36</v>
      </c>
      <c r="M11" s="19" t="s">
        <v>12</v>
      </c>
      <c r="N11" s="21">
        <f>SUM(N5:N10)</f>
        <v>61.399599999999957</v>
      </c>
      <c r="O11" s="21">
        <f>AVERAGE(N5:N10)</f>
        <v>10.23326666666666</v>
      </c>
      <c r="P11" s="17"/>
      <c r="Q11" s="17"/>
      <c r="R11" s="22"/>
    </row>
    <row r="12" spans="1:18" ht="19.5" customHeight="1">
      <c r="A12" s="15"/>
      <c r="B12" s="16"/>
      <c r="C12" s="23"/>
      <c r="D12" s="23"/>
      <c r="E12" s="23"/>
      <c r="F12" s="23"/>
      <c r="G12" s="23"/>
      <c r="H12" s="23"/>
      <c r="I12" s="23"/>
      <c r="J12" s="24"/>
      <c r="K12" s="25" t="s">
        <v>13</v>
      </c>
      <c r="L12" s="26">
        <f>AVERAGE(L5:L10)</f>
        <v>50.06</v>
      </c>
      <c r="M12" s="27" t="s">
        <v>14</v>
      </c>
      <c r="N12" s="28"/>
      <c r="O12" s="29">
        <f>SQRT(O11)</f>
        <v>3.1989477436598834</v>
      </c>
      <c r="P12" s="17"/>
      <c r="Q12" s="17"/>
      <c r="R12" s="22"/>
    </row>
    <row r="13" spans="1:18" s="3" customFormat="1">
      <c r="A13" s="30"/>
      <c r="B13" s="31"/>
      <c r="C13" s="3">
        <f>(C5+C6+C7+C8+C9+C10)/6</f>
        <v>7.1400000000000006</v>
      </c>
      <c r="D13" s="3">
        <f t="shared" ref="D13:J13" si="3">(D5+D6+D7+D8+D9+D10)/6</f>
        <v>19.003333333333334</v>
      </c>
      <c r="E13" s="3">
        <f t="shared" si="3"/>
        <v>0</v>
      </c>
      <c r="F13" s="3">
        <f t="shared" si="3"/>
        <v>0</v>
      </c>
      <c r="G13" s="3">
        <f t="shared" si="3"/>
        <v>12.75</v>
      </c>
      <c r="H13" s="3">
        <f t="shared" si="3"/>
        <v>2.6666666666666665</v>
      </c>
      <c r="I13" s="3">
        <f t="shared" si="3"/>
        <v>8.5</v>
      </c>
      <c r="J13" s="3">
        <f t="shared" si="3"/>
        <v>50.06</v>
      </c>
      <c r="L13" s="33"/>
    </row>
    <row r="14" spans="1:18" s="3" customFormat="1">
      <c r="A14" s="30"/>
      <c r="B14" s="31"/>
      <c r="J14" s="32"/>
      <c r="L14" s="32"/>
      <c r="M14" s="34"/>
    </row>
    <row r="15" spans="1:18" s="3" customFormat="1">
      <c r="A15" s="30"/>
      <c r="B15" s="31"/>
      <c r="J15" s="33"/>
      <c r="K15" s="34"/>
      <c r="L15" s="33"/>
      <c r="O15" s="35"/>
    </row>
    <row r="16" spans="1:18" s="3" customFormat="1">
      <c r="A16" s="30"/>
      <c r="B16" s="31"/>
      <c r="J16" s="32"/>
      <c r="L16" s="32"/>
    </row>
    <row r="17" spans="1:12" s="3" customFormat="1">
      <c r="A17" s="30"/>
      <c r="B17" s="31"/>
      <c r="J17" s="32"/>
      <c r="L17" s="32"/>
    </row>
    <row r="18" spans="1:12" s="3" customFormat="1">
      <c r="A18" s="30"/>
      <c r="B18" s="31"/>
      <c r="J18" s="32"/>
      <c r="L18" s="32"/>
    </row>
    <row r="19" spans="1:12" s="3" customFormat="1">
      <c r="A19" s="30"/>
      <c r="B19" s="31"/>
      <c r="J19" s="32"/>
      <c r="L19" s="32"/>
    </row>
    <row r="20" spans="1:12" s="3" customFormat="1">
      <c r="A20" s="30"/>
      <c r="B20" s="31"/>
      <c r="J20" s="32"/>
      <c r="L20" s="32"/>
    </row>
    <row r="21" spans="1:12" s="3" customFormat="1">
      <c r="A21" s="30"/>
      <c r="B21" s="31"/>
      <c r="J21" s="32"/>
      <c r="L21" s="32"/>
    </row>
    <row r="22" spans="1:12" s="3" customFormat="1">
      <c r="A22" s="30"/>
      <c r="B22" s="31"/>
      <c r="J22" s="32"/>
      <c r="L22" s="32"/>
    </row>
    <row r="23" spans="1:12" s="3" customFormat="1">
      <c r="A23" s="30"/>
      <c r="B23" s="31"/>
      <c r="J23" s="32"/>
      <c r="L23" s="32"/>
    </row>
    <row r="24" spans="1:12" s="3" customFormat="1">
      <c r="A24" s="30"/>
      <c r="B24" s="31"/>
      <c r="J24" s="32"/>
      <c r="L24" s="32"/>
    </row>
    <row r="25" spans="1:12" s="3" customFormat="1">
      <c r="A25" s="30"/>
      <c r="B25" s="31"/>
      <c r="J25" s="32"/>
      <c r="L25" s="32"/>
    </row>
    <row r="26" spans="1:12" s="3" customFormat="1">
      <c r="A26" s="30"/>
      <c r="B26" s="31"/>
      <c r="J26" s="32"/>
      <c r="L26" s="32"/>
    </row>
    <row r="27" spans="1:12" s="3" customFormat="1">
      <c r="A27" s="30"/>
      <c r="B27" s="31"/>
      <c r="J27" s="32"/>
      <c r="L27" s="32"/>
    </row>
    <row r="28" spans="1:12" s="3" customFormat="1">
      <c r="A28" s="30"/>
      <c r="B28" s="31"/>
      <c r="J28" s="32"/>
      <c r="L28" s="32"/>
    </row>
    <row r="29" spans="1:12" s="3" customFormat="1">
      <c r="A29" s="30"/>
      <c r="B29" s="31"/>
      <c r="J29" s="32"/>
      <c r="L29" s="32"/>
    </row>
    <row r="30" spans="1:12" s="3" customFormat="1">
      <c r="A30" s="30"/>
      <c r="B30" s="31"/>
      <c r="J30" s="32"/>
      <c r="L30" s="32"/>
    </row>
    <row r="31" spans="1:12" s="3" customFormat="1">
      <c r="A31" s="30"/>
      <c r="B31" s="31"/>
      <c r="J31" s="32"/>
      <c r="L31" s="32"/>
    </row>
    <row r="32" spans="1:12" s="3" customFormat="1">
      <c r="A32" s="30"/>
      <c r="B32" s="31"/>
      <c r="J32" s="32"/>
      <c r="L32" s="32"/>
    </row>
    <row r="33" spans="1:12" s="3" customFormat="1">
      <c r="A33" s="30"/>
      <c r="B33" s="31"/>
      <c r="J33" s="32"/>
      <c r="L33" s="32"/>
    </row>
    <row r="34" spans="1:12" s="3" customFormat="1">
      <c r="A34" s="30"/>
      <c r="B34" s="31"/>
      <c r="J34" s="32"/>
      <c r="L34" s="32"/>
    </row>
    <row r="35" spans="1:12" s="3" customFormat="1">
      <c r="A35" s="30"/>
      <c r="B35" s="31"/>
      <c r="J35" s="32"/>
      <c r="L35" s="32"/>
    </row>
    <row r="36" spans="1:12" s="3" customFormat="1">
      <c r="A36" s="30"/>
      <c r="B36" s="31"/>
      <c r="J36" s="32"/>
      <c r="L36" s="32"/>
    </row>
    <row r="37" spans="1:12" s="3" customFormat="1">
      <c r="A37" s="30"/>
      <c r="B37" s="31"/>
      <c r="J37" s="32"/>
      <c r="L37" s="32"/>
    </row>
    <row r="38" spans="1:12" s="3" customFormat="1">
      <c r="A38" s="30"/>
      <c r="B38" s="31"/>
      <c r="J38" s="32"/>
      <c r="L38" s="32"/>
    </row>
    <row r="39" spans="1:12" s="3" customFormat="1">
      <c r="A39" s="30"/>
      <c r="B39" s="31"/>
      <c r="J39" s="32"/>
      <c r="L39" s="32"/>
    </row>
    <row r="40" spans="1:12" s="3" customFormat="1">
      <c r="A40" s="30"/>
      <c r="B40" s="31"/>
      <c r="J40" s="32"/>
      <c r="L40" s="32"/>
    </row>
    <row r="41" spans="1:12" s="3" customFormat="1">
      <c r="A41" s="30"/>
      <c r="B41" s="31"/>
      <c r="J41" s="32"/>
      <c r="L41" s="32"/>
    </row>
    <row r="42" spans="1:12" s="3" customFormat="1">
      <c r="A42" s="30"/>
      <c r="B42" s="31"/>
      <c r="J42" s="32"/>
      <c r="L42" s="32"/>
    </row>
    <row r="43" spans="1:12" s="3" customFormat="1">
      <c r="A43" s="30"/>
      <c r="B43" s="31"/>
      <c r="J43" s="32"/>
      <c r="L43" s="32"/>
    </row>
    <row r="44" spans="1:12" s="3" customFormat="1">
      <c r="A44" s="30"/>
      <c r="B44" s="31"/>
      <c r="J44" s="32"/>
      <c r="L44" s="32"/>
    </row>
    <row r="45" spans="1:12" s="3" customFormat="1">
      <c r="A45" s="30"/>
      <c r="B45" s="31"/>
      <c r="J45" s="32"/>
      <c r="L45" s="32"/>
    </row>
    <row r="46" spans="1:12" s="3" customFormat="1">
      <c r="A46" s="30"/>
      <c r="B46" s="31"/>
      <c r="J46" s="32"/>
      <c r="L46" s="32"/>
    </row>
    <row r="47" spans="1:12" s="3" customFormat="1">
      <c r="A47" s="30"/>
      <c r="B47" s="31"/>
      <c r="J47" s="32"/>
      <c r="L47" s="32"/>
    </row>
    <row r="48" spans="1:12" s="3" customFormat="1">
      <c r="A48" s="30"/>
      <c r="B48" s="31"/>
      <c r="J48" s="32"/>
      <c r="L48" s="32"/>
    </row>
    <row r="49" spans="1:12" s="3" customFormat="1">
      <c r="A49" s="30"/>
      <c r="B49" s="31"/>
      <c r="J49" s="32"/>
      <c r="L49" s="32"/>
    </row>
    <row r="50" spans="1:12" s="3" customFormat="1">
      <c r="B50" s="36"/>
      <c r="J50" s="32"/>
      <c r="L50" s="32"/>
    </row>
    <row r="51" spans="1:12" s="3" customFormat="1">
      <c r="B51" s="36"/>
      <c r="J51" s="32"/>
      <c r="L51" s="32"/>
    </row>
    <row r="52" spans="1:12" s="3" customFormat="1">
      <c r="B52" s="36"/>
      <c r="J52" s="32"/>
      <c r="L52" s="32"/>
    </row>
    <row r="53" spans="1:12" s="3" customFormat="1">
      <c r="B53" s="36"/>
      <c r="J53" s="32"/>
      <c r="L53" s="32"/>
    </row>
    <row r="54" spans="1:12" s="3" customFormat="1">
      <c r="B54" s="36"/>
      <c r="J54" s="32"/>
      <c r="L54" s="32"/>
    </row>
    <row r="55" spans="1:12" s="3" customFormat="1">
      <c r="B55" s="36"/>
      <c r="J55" s="32"/>
      <c r="L55" s="32"/>
    </row>
    <row r="56" spans="1:12" s="3" customFormat="1">
      <c r="B56" s="36"/>
      <c r="J56" s="32"/>
      <c r="L56" s="32"/>
    </row>
    <row r="57" spans="1:12" s="3" customFormat="1">
      <c r="B57" s="36"/>
      <c r="J57" s="32"/>
      <c r="L57" s="32"/>
    </row>
    <row r="58" spans="1:12" s="3" customFormat="1">
      <c r="B58" s="36"/>
      <c r="J58" s="32"/>
      <c r="L58" s="32"/>
    </row>
    <row r="59" spans="1:12" s="3" customFormat="1">
      <c r="B59" s="36"/>
      <c r="J59" s="32"/>
      <c r="L59" s="32"/>
    </row>
    <row r="60" spans="1:12" s="3" customFormat="1">
      <c r="B60" s="36"/>
      <c r="J60" s="32"/>
      <c r="L60" s="32"/>
    </row>
    <row r="61" spans="1:12" s="3" customFormat="1">
      <c r="B61" s="36"/>
      <c r="J61" s="32"/>
      <c r="L61" s="32"/>
    </row>
    <row r="62" spans="1:12" s="3" customFormat="1">
      <c r="B62" s="36"/>
      <c r="J62" s="32"/>
      <c r="L62" s="32"/>
    </row>
    <row r="63" spans="1:12" s="3" customFormat="1">
      <c r="B63" s="36"/>
      <c r="J63" s="32"/>
      <c r="L63" s="32"/>
    </row>
    <row r="64" spans="1:12" s="3" customFormat="1">
      <c r="B64" s="36"/>
      <c r="J64" s="32"/>
      <c r="L64" s="32"/>
    </row>
    <row r="65" spans="2:12" s="3" customFormat="1">
      <c r="B65" s="36"/>
      <c r="J65" s="32"/>
      <c r="L65" s="32"/>
    </row>
    <row r="66" spans="2:12" s="3" customFormat="1">
      <c r="B66" s="36"/>
      <c r="J66" s="32"/>
      <c r="L66" s="32"/>
    </row>
    <row r="67" spans="2:12" s="3" customFormat="1">
      <c r="B67" s="36"/>
      <c r="J67" s="32"/>
      <c r="L67" s="32"/>
    </row>
    <row r="68" spans="2:12" s="3" customFormat="1">
      <c r="B68" s="36"/>
      <c r="J68" s="32"/>
      <c r="L68" s="32"/>
    </row>
    <row r="69" spans="2:12" s="3" customFormat="1">
      <c r="B69" s="36"/>
      <c r="J69" s="32"/>
      <c r="L69" s="32"/>
    </row>
    <row r="70" spans="2:12" s="3" customFormat="1">
      <c r="B70" s="36"/>
      <c r="J70" s="32"/>
      <c r="L70" s="32"/>
    </row>
    <row r="71" spans="2:12" s="3" customFormat="1">
      <c r="B71" s="36"/>
      <c r="J71" s="32"/>
      <c r="L71" s="32"/>
    </row>
    <row r="72" spans="2:12" s="3" customFormat="1">
      <c r="B72" s="36"/>
      <c r="J72" s="32"/>
      <c r="L72" s="32"/>
    </row>
    <row r="73" spans="2:12" s="3" customFormat="1">
      <c r="B73" s="36"/>
      <c r="J73" s="32"/>
      <c r="L73" s="32"/>
    </row>
    <row r="74" spans="2:12" s="3" customFormat="1">
      <c r="B74" s="36"/>
      <c r="J74" s="32"/>
      <c r="L74" s="32"/>
    </row>
    <row r="75" spans="2:12" s="3" customFormat="1">
      <c r="B75" s="36"/>
      <c r="J75" s="32"/>
      <c r="L75" s="32"/>
    </row>
    <row r="76" spans="2:12" s="3" customFormat="1">
      <c r="B76" s="36"/>
      <c r="J76" s="32"/>
      <c r="L76" s="32"/>
    </row>
    <row r="77" spans="2:12" s="3" customFormat="1">
      <c r="B77" s="36"/>
      <c r="J77" s="32"/>
      <c r="L77" s="32"/>
    </row>
    <row r="78" spans="2:12" s="3" customFormat="1">
      <c r="B78" s="36"/>
      <c r="J78" s="32"/>
      <c r="L78" s="32"/>
    </row>
    <row r="79" spans="2:12" s="3" customFormat="1">
      <c r="B79" s="36"/>
      <c r="J79" s="32"/>
      <c r="L79" s="32"/>
    </row>
    <row r="80" spans="2:12" s="3" customFormat="1">
      <c r="B80" s="36"/>
      <c r="J80" s="32"/>
      <c r="L80" s="32"/>
    </row>
    <row r="81" spans="2:12" s="3" customFormat="1">
      <c r="B81" s="36"/>
      <c r="J81" s="32"/>
      <c r="L81" s="32"/>
    </row>
    <row r="82" spans="2:12" s="3" customFormat="1">
      <c r="B82" s="36"/>
      <c r="J82" s="32"/>
      <c r="L82" s="32"/>
    </row>
    <row r="83" spans="2:12" s="3" customFormat="1">
      <c r="B83" s="36"/>
      <c r="J83" s="32"/>
      <c r="L83" s="32"/>
    </row>
    <row r="84" spans="2:12" s="3" customFormat="1">
      <c r="B84" s="36"/>
      <c r="J84" s="32"/>
      <c r="L84" s="32"/>
    </row>
    <row r="85" spans="2:12" s="3" customFormat="1">
      <c r="B85" s="36"/>
      <c r="J85" s="32"/>
      <c r="L85" s="32"/>
    </row>
    <row r="86" spans="2:12" s="3" customFormat="1">
      <c r="B86" s="36"/>
      <c r="J86" s="32"/>
      <c r="L86" s="32"/>
    </row>
  </sheetData>
  <mergeCells count="20">
    <mergeCell ref="R2:R4"/>
    <mergeCell ref="K2:K4"/>
    <mergeCell ref="L2:L4"/>
    <mergeCell ref="M2:M4"/>
    <mergeCell ref="N2:N4"/>
    <mergeCell ref="O2:O4"/>
    <mergeCell ref="P2:P4"/>
    <mergeCell ref="Q2:Q4"/>
    <mergeCell ref="A2:A4"/>
    <mergeCell ref="B2:B4"/>
    <mergeCell ref="C2:C4"/>
    <mergeCell ref="D2:D4"/>
    <mergeCell ref="P5:P10"/>
    <mergeCell ref="H2:H4"/>
    <mergeCell ref="I2:I4"/>
    <mergeCell ref="Q5:Q10"/>
    <mergeCell ref="J2:J4"/>
    <mergeCell ref="E2:E4"/>
    <mergeCell ref="F2:F4"/>
    <mergeCell ref="G2:G4"/>
  </mergeCells>
  <phoneticPr fontId="0" type="noConversion"/>
  <pageMargins left="0.5" right="0.22" top="0.44" bottom="0.55000000000000004" header="0.31496062992125984" footer="0.31496062992125984"/>
  <pageSetup paperSize="9" scale="83" orientation="landscape" r:id="rId1"/>
  <headerFooter alignWithMargins="0"/>
  <legacyDrawing r:id="rId2"/>
  <oleObjects>
    <oleObject progId="Equation.3" shapeId="1025" r:id="rId3"/>
    <oleObject progId="Equation.3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Комплексная оценка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2017-07-21T01:33:40Z</cp:lastPrinted>
  <dcterms:created xsi:type="dcterms:W3CDTF">2011-11-16T01:40:38Z</dcterms:created>
  <dcterms:modified xsi:type="dcterms:W3CDTF">2017-07-21T01:33:44Z</dcterms:modified>
</cp:coreProperties>
</file>