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Лист1!$A$5:$G$32</definedName>
    <definedName name="_xlnm.Print_Titles" localSheetId="0">Лист1!$5:$5</definedName>
    <definedName name="_xlnm.Print_Area" localSheetId="0">Лист1!$A$1:$G$32</definedName>
  </definedNames>
  <calcPr calcId="125725"/>
</workbook>
</file>

<file path=xl/calcChain.xml><?xml version="1.0" encoding="utf-8"?>
<calcChain xmlns="http://schemas.openxmlformats.org/spreadsheetml/2006/main">
  <c r="G28" i="1"/>
  <c r="G23"/>
  <c r="G21"/>
  <c r="G20"/>
  <c r="G16"/>
  <c r="G15"/>
  <c r="G10"/>
  <c r="E28"/>
  <c r="E19"/>
  <c r="G27"/>
  <c r="G26"/>
  <c r="G25"/>
  <c r="E27"/>
  <c r="E26"/>
  <c r="E25"/>
  <c r="E24"/>
  <c r="F30"/>
  <c r="F32" s="1"/>
  <c r="D30"/>
  <c r="D32" s="1"/>
  <c r="G6" l="1"/>
  <c r="E6"/>
  <c r="C30"/>
  <c r="G7" l="1"/>
  <c r="G8"/>
  <c r="G9"/>
  <c r="G11"/>
  <c r="G12"/>
  <c r="G13"/>
  <c r="G17"/>
  <c r="G18"/>
  <c r="G22"/>
  <c r="G30"/>
  <c r="G31"/>
  <c r="G32"/>
  <c r="E7"/>
  <c r="E8"/>
  <c r="E9"/>
  <c r="E10"/>
  <c r="E11"/>
  <c r="E12"/>
  <c r="E13"/>
  <c r="E14"/>
  <c r="E15"/>
  <c r="E16"/>
  <c r="E17"/>
  <c r="E18"/>
  <c r="E20"/>
  <c r="E21"/>
  <c r="E22"/>
  <c r="E23"/>
  <c r="E29"/>
  <c r="E31"/>
  <c r="E30"/>
  <c r="C32" l="1"/>
  <c r="E32" s="1"/>
</calcChain>
</file>

<file path=xl/sharedStrings.xml><?xml version="1.0" encoding="utf-8"?>
<sst xmlns="http://schemas.openxmlformats.org/spreadsheetml/2006/main" count="64" uniqueCount="61">
  <si>
    <t>Код целевой статьи расходов</t>
  </si>
  <si>
    <t>Наименование</t>
  </si>
  <si>
    <t>ИТОГО ПО ПРОГРАММАМ</t>
  </si>
  <si>
    <t>Непрограммные расходы</t>
  </si>
  <si>
    <t>РАСХОДЫ ВСЕГО</t>
  </si>
  <si>
    <t>01 0 00 00000</t>
  </si>
  <si>
    <t>02 0 00 00000</t>
  </si>
  <si>
    <t>03 0 00 00000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</si>
  <si>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</si>
  <si>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</si>
  <si>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</si>
  <si>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</si>
  <si>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</si>
  <si>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</si>
  <si>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</si>
  <si>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</si>
  <si>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</si>
  <si>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</si>
  <si>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16 0 00 00000</t>
  </si>
  <si>
    <t>17 0 00 00000</t>
  </si>
  <si>
    <t>18 0 00 00000</t>
  </si>
  <si>
    <t>19 0 00 00000</t>
  </si>
  <si>
    <t>20 0 00 00000</t>
  </si>
  <si>
    <t>99 0 00 00000</t>
  </si>
  <si>
    <t>Темп роста к соответствующему периоду прошлого года, 
%</t>
  </si>
  <si>
    <t>-</t>
  </si>
  <si>
    <t>21 0 00 00000</t>
  </si>
  <si>
    <t>23 0 00 00000</t>
  </si>
  <si>
    <t>25 0 00 00000</t>
  </si>
  <si>
    <t>28 0 00 00000</t>
  </si>
  <si>
    <t>Утвержденные бюджетные назначения годовой план на текущий финансовый год, тыс. руб.</t>
  </si>
  <si>
    <t>15 0 00 00000</t>
  </si>
  <si>
    <t>Муниципальная программа "Развитие архивного дела в Партизанском муниципальном районе на 2021-2023 годы"</t>
  </si>
  <si>
    <t>Муниципальная программа "Развитие муниципальной службы в администрации Партизанского муниципального района на 2021-2026 годы"</t>
  </si>
  <si>
    <t xml:space="preserve">Муниципальная программа "Развитие образования Партизанского муниципального района" на 2022-2027 годы </t>
  </si>
  <si>
    <t xml:space="preserve">Муниципальная программа "Развитие культуры Партизанского муниципального района на 2021-2027 годы" </t>
  </si>
  <si>
    <t>Муниципальная программа "Социальная поддержка населения Партизанского муниципального района" на 2021-2025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</si>
  <si>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</si>
  <si>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Муниципальная программа "Информационное общество Партизанского муниципального района на 2021-2023 годы"</t>
  </si>
  <si>
    <t>Муниципальная программа "Развитие транспортного комплекса Партизанского муниципального района" на 2021-2025 годы</t>
  </si>
  <si>
    <t>Муниципальная программа "Экономическое развитие Партизанского муниципального района на 2021-2023 годы"</t>
  </si>
  <si>
    <t>Муниципальная программа "Противодействие коррупции в Партизанском муниципальном районе на 2021-2023 годы"</t>
  </si>
  <si>
    <t>Муниципальная программа "Улучшение условий труда в муниципальных учреждениях Партизанского муниципального района на 2022-2026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</si>
  <si>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2021-2025 годы</t>
  </si>
  <si>
    <t>Муниципальная программа "Доступная среда" на 2022-2024 годы</t>
  </si>
  <si>
    <t>Муниципальная программа "Развитие физической культуры и спорта на территории Партизанского муниципального района" на 2021-2024 годы</t>
  </si>
  <si>
    <t>Муниципальная программа "Патриотическое воспитание граждан Партизанского муниципального района на 2021-2025 годы"</t>
  </si>
  <si>
    <t>Муниципальная программа "Развитие малого и среднего предпринимательства в Партизанском муниципальном районе" на 2022-2027 годы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</si>
  <si>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</si>
  <si>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Муниципальная программа "Обеспечение жильем молодых семей Партизанского муниципального района" на 2021-2025 годы</t>
  </si>
  <si>
    <t xml:space="preserve">Муниципальная программа "Устойчивое развитие сельских территорий на 2021-2015 годы"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</si>
  <si>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2012-2022 годы</t>
  </si>
  <si>
    <t xml:space="preserve">Муниципальная программа "Комплексная безопасность образовательных учреждений Партизанского муниципального района" на 2022-2025 годы </t>
  </si>
  <si>
    <t>Муниципальная программа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2020-2022 годы"</t>
  </si>
  <si>
    <t>29 0 00 00000</t>
  </si>
  <si>
    <t>Муниципальная программа "Профилактика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района" на 2022-2025 годы</t>
  </si>
  <si>
    <t>Муниципальная программа "Укрепление общественного здоровья населения Партизанского муниципального района" на 2021-2024 годы</t>
  </si>
  <si>
    <t>Сведения об исполнении бюджета Партизанского муниципального района по расходам в разрезе муниципальных программ за 2022 год 
по состоянию на 01.07.2022</t>
  </si>
  <si>
    <r>
      <t xml:space="preserve">Фактически исполнено по состоянию на </t>
    </r>
    <r>
      <rPr>
        <i/>
        <sz val="12"/>
        <color theme="1"/>
        <rFont val="Times New Roman"/>
        <family val="1"/>
        <charset val="204"/>
      </rPr>
      <t>01.07.2022</t>
    </r>
    <r>
      <rPr>
        <sz val="12"/>
        <color theme="1"/>
        <rFont val="Times New Roman"/>
        <family val="1"/>
        <charset val="204"/>
      </rPr>
      <t>, 
тыс. руб.</t>
    </r>
  </si>
  <si>
    <t>% исполнение годового плана по состоянию на 01.07.2022</t>
  </si>
  <si>
    <r>
      <t>Фактически исполнено по состоянию на 01.07.2021</t>
    </r>
    <r>
      <rPr>
        <i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
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</si>
</sst>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6">
    <xf numFmtId="0" fontId="0" fillId="0" borderId="0"/>
    <xf numFmtId="4" fontId="7" fillId="2" borderId="2">
      <alignment horizontal="right" vertical="top" shrinkToFit="1"/>
    </xf>
    <xf numFmtId="0" fontId="8" fillId="0" borderId="0"/>
    <xf numFmtId="0" fontId="7" fillId="0" borderId="0">
      <alignment horizontal="left" vertical="top" wrapText="1"/>
    </xf>
    <xf numFmtId="0" fontId="7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0" borderId="3">
      <alignment horizontal="center" vertical="center" wrapText="1"/>
    </xf>
    <xf numFmtId="0" fontId="7" fillId="0" borderId="2">
      <alignment horizontal="center" vertical="center" shrinkToFit="1"/>
    </xf>
    <xf numFmtId="0" fontId="7" fillId="0" borderId="2">
      <alignment horizontal="left" vertical="top" wrapText="1"/>
    </xf>
    <xf numFmtId="0" fontId="10" fillId="0" borderId="4">
      <alignment horizontal="left"/>
    </xf>
    <xf numFmtId="4" fontId="10" fillId="3" borderId="2">
      <alignment horizontal="right" vertical="top" shrinkToFit="1"/>
    </xf>
    <xf numFmtId="0" fontId="7" fillId="0" borderId="5"/>
    <xf numFmtId="0" fontId="7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4" borderId="0"/>
    <xf numFmtId="0" fontId="10" fillId="0" borderId="2">
      <alignment horizontal="left" vertical="top" wrapText="1"/>
    </xf>
    <xf numFmtId="0" fontId="7" fillId="4" borderId="0">
      <alignment horizontal="center"/>
    </xf>
    <xf numFmtId="4" fontId="7" fillId="0" borderId="2">
      <alignment horizontal="right" vertical="top" shrinkToFit="1"/>
    </xf>
    <xf numFmtId="4" fontId="7" fillId="0" borderId="0">
      <alignment horizontal="right" shrinkToFit="1"/>
    </xf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6">
    <cellStyle name="br" xfId="18"/>
    <cellStyle name="col" xfId="17"/>
    <cellStyle name="style0" xfId="19"/>
    <cellStyle name="td" xfId="20"/>
    <cellStyle name="tr" xfId="16"/>
    <cellStyle name="xl21" xfId="21"/>
    <cellStyle name="xl22" xfId="9"/>
    <cellStyle name="xl23" xfId="10"/>
    <cellStyle name="xl24" xfId="12"/>
    <cellStyle name="xl25" xfId="14"/>
    <cellStyle name="xl26" xfId="3"/>
    <cellStyle name="xl27" xfId="5"/>
    <cellStyle name="xl28" xfId="6"/>
    <cellStyle name="xl29" xfId="7"/>
    <cellStyle name="xl30" xfId="8"/>
    <cellStyle name="xl31" xfId="13"/>
    <cellStyle name="xl32" xfId="4"/>
    <cellStyle name="xl33" xfId="15"/>
    <cellStyle name="xl34" xfId="11"/>
    <cellStyle name="xl35" xfId="22"/>
    <cellStyle name="xl36" xfId="1"/>
    <cellStyle name="xl37" xfId="23"/>
    <cellStyle name="xl38" xfId="24"/>
    <cellStyle name="xl39" xfId="25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tabSelected="1" view="pageBreakPreview" zoomScaleNormal="100" zoomScaleSheetLayoutView="100" workbookViewId="0">
      <pane ySplit="4" topLeftCell="A29" activePane="bottomLeft" state="frozen"/>
      <selection pane="bottomLeft" activeCell="G30" sqref="G30"/>
    </sheetView>
  </sheetViews>
  <sheetFormatPr defaultColWidth="9.140625" defaultRowHeight="15.75"/>
  <cols>
    <col min="1" max="1" width="15.7109375" style="1" customWidth="1"/>
    <col min="2" max="2" width="46.140625" style="1" customWidth="1"/>
    <col min="3" max="3" width="17.28515625" style="1" customWidth="1"/>
    <col min="4" max="4" width="15.5703125" style="1" customWidth="1"/>
    <col min="5" max="5" width="15.28515625" style="1" customWidth="1"/>
    <col min="6" max="6" width="16.85546875" style="1" customWidth="1"/>
    <col min="7" max="7" width="20.42578125" style="1" customWidth="1"/>
    <col min="8" max="16384" width="9.140625" style="1"/>
  </cols>
  <sheetData>
    <row r="2" spans="1:7" ht="55.5" customHeight="1">
      <c r="A2" s="13" t="s">
        <v>57</v>
      </c>
      <c r="B2" s="13"/>
      <c r="C2" s="13"/>
      <c r="D2" s="13"/>
      <c r="E2" s="13"/>
      <c r="F2" s="13"/>
      <c r="G2" s="13"/>
    </row>
    <row r="3" spans="1:7" ht="12" customHeight="1">
      <c r="A3" s="15"/>
      <c r="B3" s="15"/>
      <c r="C3" s="15"/>
      <c r="D3" s="15"/>
      <c r="E3" s="15"/>
      <c r="F3" s="15"/>
      <c r="G3" s="15"/>
    </row>
    <row r="4" spans="1:7" ht="125.25" customHeight="1">
      <c r="A4" s="3" t="s">
        <v>0</v>
      </c>
      <c r="B4" s="3" t="s">
        <v>1</v>
      </c>
      <c r="C4" s="3" t="s">
        <v>30</v>
      </c>
      <c r="D4" s="3" t="s">
        <v>58</v>
      </c>
      <c r="E4" s="3" t="s">
        <v>59</v>
      </c>
      <c r="F4" s="3" t="s">
        <v>60</v>
      </c>
      <c r="G4" s="3" t="s">
        <v>24</v>
      </c>
    </row>
    <row r="5" spans="1:7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63">
      <c r="A6" s="8" t="s">
        <v>5</v>
      </c>
      <c r="B6" s="11" t="s">
        <v>33</v>
      </c>
      <c r="C6" s="9">
        <v>480</v>
      </c>
      <c r="D6" s="9">
        <v>114.2</v>
      </c>
      <c r="E6" s="12">
        <f>D6/C6%</f>
        <v>23.791666666666668</v>
      </c>
      <c r="F6" s="9">
        <v>103.7</v>
      </c>
      <c r="G6" s="12">
        <f>D6/F6%</f>
        <v>110.12536162005787</v>
      </c>
    </row>
    <row r="7" spans="1:7" ht="47.25">
      <c r="A7" s="8" t="s">
        <v>6</v>
      </c>
      <c r="B7" s="11" t="s">
        <v>34</v>
      </c>
      <c r="C7" s="9">
        <v>749679.6</v>
      </c>
      <c r="D7" s="9">
        <v>359842.9</v>
      </c>
      <c r="E7" s="12">
        <f t="shared" ref="E7:E32" si="0">D7/C7%</f>
        <v>47.99955874482913</v>
      </c>
      <c r="F7" s="9">
        <v>347781.9</v>
      </c>
      <c r="G7" s="12">
        <f t="shared" ref="G7:G32" si="1">D7/F7%</f>
        <v>103.4679780632632</v>
      </c>
    </row>
    <row r="8" spans="1:7" ht="47.25">
      <c r="A8" s="8" t="s">
        <v>7</v>
      </c>
      <c r="B8" s="11" t="s">
        <v>35</v>
      </c>
      <c r="C8" s="9">
        <v>74541.100000000006</v>
      </c>
      <c r="D8" s="9">
        <v>39614</v>
      </c>
      <c r="E8" s="12">
        <f t="shared" si="0"/>
        <v>53.143836085059114</v>
      </c>
      <c r="F8" s="9">
        <v>35050.400000000001</v>
      </c>
      <c r="G8" s="12">
        <f t="shared" si="1"/>
        <v>113.02010818706776</v>
      </c>
    </row>
    <row r="9" spans="1:7" ht="47.25">
      <c r="A9" s="8" t="s">
        <v>8</v>
      </c>
      <c r="B9" s="11" t="s">
        <v>36</v>
      </c>
      <c r="C9" s="9">
        <v>4642.3999999999996</v>
      </c>
      <c r="D9" s="9">
        <v>2358.6</v>
      </c>
      <c r="E9" s="12">
        <f t="shared" si="0"/>
        <v>50.805617783904879</v>
      </c>
      <c r="F9" s="9">
        <v>2398.6999999999998</v>
      </c>
      <c r="G9" s="12">
        <f t="shared" si="1"/>
        <v>98.32826114145162</v>
      </c>
    </row>
    <row r="10" spans="1:7" ht="78.75">
      <c r="A10" s="8" t="s">
        <v>9</v>
      </c>
      <c r="B10" s="11" t="s">
        <v>37</v>
      </c>
      <c r="C10" s="9">
        <v>3110</v>
      </c>
      <c r="D10" s="9">
        <v>113.3</v>
      </c>
      <c r="E10" s="12">
        <f t="shared" si="0"/>
        <v>3.643086816720257</v>
      </c>
      <c r="F10" s="9">
        <v>1094.4000000000001</v>
      </c>
      <c r="G10" s="12">
        <f t="shared" si="1"/>
        <v>10.352704678362572</v>
      </c>
    </row>
    <row r="11" spans="1:7" ht="47.25">
      <c r="A11" s="8" t="s">
        <v>10</v>
      </c>
      <c r="B11" s="11" t="s">
        <v>38</v>
      </c>
      <c r="C11" s="9">
        <v>2863.3</v>
      </c>
      <c r="D11" s="9">
        <v>1176.7</v>
      </c>
      <c r="E11" s="12">
        <f t="shared" si="0"/>
        <v>41.095938253064645</v>
      </c>
      <c r="F11" s="9">
        <v>1441.6</v>
      </c>
      <c r="G11" s="12">
        <f t="shared" si="1"/>
        <v>81.62458379578247</v>
      </c>
    </row>
    <row r="12" spans="1:7" ht="47.25">
      <c r="A12" s="8" t="s">
        <v>11</v>
      </c>
      <c r="B12" s="11" t="s">
        <v>39</v>
      </c>
      <c r="C12" s="9">
        <v>61379.7</v>
      </c>
      <c r="D12" s="9">
        <v>6365.7</v>
      </c>
      <c r="E12" s="12">
        <f t="shared" si="0"/>
        <v>10.371018431175127</v>
      </c>
      <c r="F12" s="9">
        <v>33975.199999999997</v>
      </c>
      <c r="G12" s="12">
        <f t="shared" si="1"/>
        <v>18.736313546351457</v>
      </c>
    </row>
    <row r="13" spans="1:7" ht="47.25">
      <c r="A13" s="8" t="s">
        <v>12</v>
      </c>
      <c r="B13" s="11" t="s">
        <v>40</v>
      </c>
      <c r="C13" s="9">
        <v>31801.5</v>
      </c>
      <c r="D13" s="9">
        <v>16113.5</v>
      </c>
      <c r="E13" s="12">
        <f t="shared" si="0"/>
        <v>50.668993600930776</v>
      </c>
      <c r="F13" s="9">
        <v>14822.4</v>
      </c>
      <c r="G13" s="12">
        <f t="shared" si="1"/>
        <v>108.71046524179621</v>
      </c>
    </row>
    <row r="14" spans="1:7" ht="51.75" customHeight="1">
      <c r="A14" s="8" t="s">
        <v>13</v>
      </c>
      <c r="B14" s="11" t="s">
        <v>41</v>
      </c>
      <c r="C14" s="9">
        <v>105</v>
      </c>
      <c r="D14" s="9">
        <v>9.6999999999999993</v>
      </c>
      <c r="E14" s="12">
        <f t="shared" si="0"/>
        <v>9.2380952380952372</v>
      </c>
      <c r="F14" s="9">
        <v>0</v>
      </c>
      <c r="G14" s="12" t="s">
        <v>25</v>
      </c>
    </row>
    <row r="15" spans="1:7" ht="63">
      <c r="A15" s="8" t="s">
        <v>14</v>
      </c>
      <c r="B15" s="11" t="s">
        <v>42</v>
      </c>
      <c r="C15" s="9">
        <v>268.89999999999998</v>
      </c>
      <c r="D15" s="9">
        <v>110</v>
      </c>
      <c r="E15" s="12">
        <f t="shared" si="0"/>
        <v>40.907400520639648</v>
      </c>
      <c r="F15" s="9">
        <v>162</v>
      </c>
      <c r="G15" s="12">
        <f t="shared" si="1"/>
        <v>67.901234567901227</v>
      </c>
    </row>
    <row r="16" spans="1:7" ht="63">
      <c r="A16" s="8" t="s">
        <v>15</v>
      </c>
      <c r="B16" s="11" t="s">
        <v>43</v>
      </c>
      <c r="C16" s="9">
        <v>370</v>
      </c>
      <c r="D16" s="9">
        <v>51.6</v>
      </c>
      <c r="E16" s="12">
        <f t="shared" si="0"/>
        <v>13.945945945945946</v>
      </c>
      <c r="F16" s="9">
        <v>55.5</v>
      </c>
      <c r="G16" s="12">
        <f t="shared" si="1"/>
        <v>92.972972972972968</v>
      </c>
    </row>
    <row r="17" spans="1:7" ht="31.5">
      <c r="A17" s="8" t="s">
        <v>16</v>
      </c>
      <c r="B17" s="11" t="s">
        <v>44</v>
      </c>
      <c r="C17" s="9">
        <v>811.3</v>
      </c>
      <c r="D17" s="9">
        <v>315.89999999999998</v>
      </c>
      <c r="E17" s="12">
        <f t="shared" si="0"/>
        <v>38.937507703685441</v>
      </c>
      <c r="F17" s="9">
        <v>198.7</v>
      </c>
      <c r="G17" s="12">
        <f t="shared" si="1"/>
        <v>158.98339204831404</v>
      </c>
    </row>
    <row r="18" spans="1:7" ht="63">
      <c r="A18" s="8" t="s">
        <v>17</v>
      </c>
      <c r="B18" s="11" t="s">
        <v>45</v>
      </c>
      <c r="C18" s="9">
        <v>1999</v>
      </c>
      <c r="D18" s="9">
        <v>133.5</v>
      </c>
      <c r="E18" s="12">
        <f t="shared" si="0"/>
        <v>6.6783391695847927</v>
      </c>
      <c r="F18" s="9">
        <v>204.2</v>
      </c>
      <c r="G18" s="12">
        <f t="shared" si="1"/>
        <v>65.37708129285015</v>
      </c>
    </row>
    <row r="19" spans="1:7" ht="47.25">
      <c r="A19" s="8" t="s">
        <v>31</v>
      </c>
      <c r="B19" s="11" t="s">
        <v>32</v>
      </c>
      <c r="C19" s="9">
        <v>30</v>
      </c>
      <c r="D19" s="9">
        <v>0</v>
      </c>
      <c r="E19" s="12">
        <f t="shared" ref="E19" si="2">D19/C19%</f>
        <v>0</v>
      </c>
      <c r="F19" s="9">
        <v>0</v>
      </c>
      <c r="G19" s="12" t="s">
        <v>25</v>
      </c>
    </row>
    <row r="20" spans="1:7" ht="47.25">
      <c r="A20" s="8" t="s">
        <v>18</v>
      </c>
      <c r="B20" s="11" t="s">
        <v>46</v>
      </c>
      <c r="C20" s="9">
        <v>541</v>
      </c>
      <c r="D20" s="9">
        <v>289.39999999999998</v>
      </c>
      <c r="E20" s="12">
        <f t="shared" si="0"/>
        <v>53.493530499075781</v>
      </c>
      <c r="F20" s="9">
        <v>286.8</v>
      </c>
      <c r="G20" s="12">
        <f t="shared" si="1"/>
        <v>100.90655509065549</v>
      </c>
    </row>
    <row r="21" spans="1:7" ht="63">
      <c r="A21" s="8" t="s">
        <v>19</v>
      </c>
      <c r="B21" s="11" t="s">
        <v>47</v>
      </c>
      <c r="C21" s="9">
        <v>330</v>
      </c>
      <c r="D21" s="9">
        <v>150</v>
      </c>
      <c r="E21" s="12">
        <f t="shared" si="0"/>
        <v>45.45454545454546</v>
      </c>
      <c r="F21" s="9">
        <v>50</v>
      </c>
      <c r="G21" s="12">
        <f t="shared" si="1"/>
        <v>300</v>
      </c>
    </row>
    <row r="22" spans="1:7" ht="94.5">
      <c r="A22" s="8" t="s">
        <v>20</v>
      </c>
      <c r="B22" s="11" t="s">
        <v>48</v>
      </c>
      <c r="C22" s="9">
        <v>24473.200000000001</v>
      </c>
      <c r="D22" s="9">
        <v>10301.1</v>
      </c>
      <c r="E22" s="12">
        <f t="shared" si="0"/>
        <v>42.091348904107349</v>
      </c>
      <c r="F22" s="9">
        <v>2213.4</v>
      </c>
      <c r="G22" s="12">
        <f t="shared" si="1"/>
        <v>465.39712659257253</v>
      </c>
    </row>
    <row r="23" spans="1:7" ht="47.25">
      <c r="A23" s="8" t="s">
        <v>21</v>
      </c>
      <c r="B23" s="11" t="s">
        <v>49</v>
      </c>
      <c r="C23" s="9">
        <v>5506.2</v>
      </c>
      <c r="D23" s="9">
        <v>1573.2</v>
      </c>
      <c r="E23" s="12">
        <f t="shared" si="0"/>
        <v>28.571428571428573</v>
      </c>
      <c r="F23" s="9">
        <v>4828.6000000000004</v>
      </c>
      <c r="G23" s="12">
        <f t="shared" si="1"/>
        <v>32.580872302530757</v>
      </c>
    </row>
    <row r="24" spans="1:7" ht="47.25">
      <c r="A24" s="8" t="s">
        <v>22</v>
      </c>
      <c r="B24" s="11" t="s">
        <v>50</v>
      </c>
      <c r="C24" s="9">
        <v>1101.8</v>
      </c>
      <c r="D24" s="9">
        <v>0</v>
      </c>
      <c r="E24" s="12">
        <f t="shared" ref="E24:E25" si="3">D24/C24%</f>
        <v>0</v>
      </c>
      <c r="F24" s="9">
        <v>0</v>
      </c>
      <c r="G24" s="12" t="s">
        <v>25</v>
      </c>
    </row>
    <row r="25" spans="1:7" ht="78.75">
      <c r="A25" s="8" t="s">
        <v>26</v>
      </c>
      <c r="B25" s="11" t="s">
        <v>51</v>
      </c>
      <c r="C25" s="9">
        <v>94617.9</v>
      </c>
      <c r="D25" s="9">
        <v>30915.1</v>
      </c>
      <c r="E25" s="12">
        <f t="shared" si="3"/>
        <v>32.673627294623955</v>
      </c>
      <c r="F25" s="9">
        <v>34930.300000000003</v>
      </c>
      <c r="G25" s="12">
        <f t="shared" si="1"/>
        <v>88.505108745129576</v>
      </c>
    </row>
    <row r="26" spans="1:7" ht="63">
      <c r="A26" s="8" t="s">
        <v>27</v>
      </c>
      <c r="B26" s="11" t="s">
        <v>52</v>
      </c>
      <c r="C26" s="9">
        <v>2830</v>
      </c>
      <c r="D26" s="9">
        <v>1772.3</v>
      </c>
      <c r="E26" s="12">
        <f t="shared" ref="E26:E28" si="4">D26/C26%</f>
        <v>62.625441696113072</v>
      </c>
      <c r="F26" s="9">
        <v>105.9</v>
      </c>
      <c r="G26" s="12">
        <f t="shared" si="1"/>
        <v>1673.5599622285172</v>
      </c>
    </row>
    <row r="27" spans="1:7" ht="189">
      <c r="A27" s="8" t="s">
        <v>28</v>
      </c>
      <c r="B27" s="11" t="s">
        <v>53</v>
      </c>
      <c r="C27" s="9">
        <v>31611.1</v>
      </c>
      <c r="D27" s="9">
        <v>15004.2</v>
      </c>
      <c r="E27" s="12">
        <f t="shared" si="4"/>
        <v>47.464972746914853</v>
      </c>
      <c r="F27" s="9">
        <v>11547.5</v>
      </c>
      <c r="G27" s="12">
        <f t="shared" si="1"/>
        <v>129.93461788265859</v>
      </c>
    </row>
    <row r="28" spans="1:7" ht="110.25">
      <c r="A28" s="8" t="s">
        <v>29</v>
      </c>
      <c r="B28" s="11" t="s">
        <v>55</v>
      </c>
      <c r="C28" s="9">
        <v>80</v>
      </c>
      <c r="D28" s="9">
        <v>2</v>
      </c>
      <c r="E28" s="12">
        <f t="shared" si="4"/>
        <v>2.5</v>
      </c>
      <c r="F28" s="9">
        <v>4.5</v>
      </c>
      <c r="G28" s="12">
        <f t="shared" si="1"/>
        <v>44.444444444444443</v>
      </c>
    </row>
    <row r="29" spans="1:7" ht="63">
      <c r="A29" s="8" t="s">
        <v>54</v>
      </c>
      <c r="B29" s="11" t="s">
        <v>56</v>
      </c>
      <c r="C29" s="9">
        <v>13</v>
      </c>
      <c r="D29" s="9">
        <v>3</v>
      </c>
      <c r="E29" s="12">
        <f t="shared" si="0"/>
        <v>23.076923076923077</v>
      </c>
      <c r="F29" s="9">
        <v>0</v>
      </c>
      <c r="G29" s="12" t="s">
        <v>25</v>
      </c>
    </row>
    <row r="30" spans="1:7" s="7" customFormat="1">
      <c r="A30" s="5"/>
      <c r="B30" s="6" t="s">
        <v>2</v>
      </c>
      <c r="C30" s="10">
        <f>SUM(C6:C29)</f>
        <v>1093186</v>
      </c>
      <c r="D30" s="10">
        <f>SUM(D6:D29)</f>
        <v>486329.9</v>
      </c>
      <c r="E30" s="10">
        <f t="shared" si="0"/>
        <v>44.487388239512761</v>
      </c>
      <c r="F30" s="10">
        <f>SUM(F6:F29)</f>
        <v>491255.70000000013</v>
      </c>
      <c r="G30" s="10">
        <f t="shared" si="1"/>
        <v>98.99730425519742</v>
      </c>
    </row>
    <row r="31" spans="1:7">
      <c r="A31" s="8" t="s">
        <v>23</v>
      </c>
      <c r="B31" s="4" t="s">
        <v>3</v>
      </c>
      <c r="C31" s="9">
        <v>157633.79999999999</v>
      </c>
      <c r="D31" s="9">
        <v>77306.8</v>
      </c>
      <c r="E31" s="12">
        <f t="shared" si="0"/>
        <v>49.04202017587599</v>
      </c>
      <c r="F31" s="9">
        <v>66677.600000000006</v>
      </c>
      <c r="G31" s="12">
        <f t="shared" si="1"/>
        <v>115.94118564555413</v>
      </c>
    </row>
    <row r="32" spans="1:7" s="7" customFormat="1">
      <c r="A32" s="5"/>
      <c r="B32" s="6" t="s">
        <v>4</v>
      </c>
      <c r="C32" s="10">
        <f>C30+C31</f>
        <v>1250819.8</v>
      </c>
      <c r="D32" s="10">
        <f>D30+D31</f>
        <v>563636.70000000007</v>
      </c>
      <c r="E32" s="10">
        <f t="shared" si="0"/>
        <v>45.061382942610919</v>
      </c>
      <c r="F32" s="10">
        <f>F30+F31</f>
        <v>557933.30000000016</v>
      </c>
      <c r="G32" s="10">
        <f t="shared" si="1"/>
        <v>101.02223688745589</v>
      </c>
    </row>
    <row r="35" spans="1:7" s="2" customFormat="1" ht="36" customHeight="1">
      <c r="A35" s="14"/>
      <c r="B35" s="14"/>
      <c r="C35" s="14"/>
      <c r="D35" s="14"/>
      <c r="E35" s="14"/>
      <c r="F35" s="14"/>
      <c r="G35" s="14"/>
    </row>
    <row r="36" spans="1:7" s="2" customFormat="1" ht="30.75" customHeight="1">
      <c r="A36" s="14"/>
      <c r="B36" s="14"/>
      <c r="C36" s="14"/>
      <c r="D36" s="14"/>
      <c r="E36" s="14"/>
      <c r="F36" s="14"/>
      <c r="G36" s="14"/>
    </row>
    <row r="37" spans="1:7" s="2" customFormat="1" ht="18" customHeight="1">
      <c r="A37" s="14"/>
      <c r="B37" s="14"/>
      <c r="C37" s="14"/>
      <c r="D37" s="14"/>
      <c r="E37" s="14"/>
      <c r="F37" s="14"/>
      <c r="G37" s="14"/>
    </row>
    <row r="38" spans="1:7" s="2" customFormat="1" ht="32.25" customHeight="1">
      <c r="A38" s="14"/>
      <c r="B38" s="14"/>
      <c r="C38" s="14"/>
      <c r="D38" s="14"/>
      <c r="E38" s="14"/>
      <c r="F38" s="14"/>
      <c r="G38" s="14"/>
    </row>
  </sheetData>
  <mergeCells count="6">
    <mergeCell ref="A2:G2"/>
    <mergeCell ref="A35:G35"/>
    <mergeCell ref="A36:G36"/>
    <mergeCell ref="A37:G37"/>
    <mergeCell ref="A38:G38"/>
    <mergeCell ref="A3:G3"/>
  </mergeCells>
  <pageMargins left="0.31496062992125984" right="0.31496062992125984" top="0.74803149606299213" bottom="0.35433070866141736" header="0.31496062992125984" footer="0.31496062992125984"/>
  <pageSetup paperSize="9" scale="66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2022-07-22T01:55:18Z</dcterms:modified>
</cp:coreProperties>
</file>