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<sst xmlns="http://schemas.openxmlformats.org/spreadsheetml/2006/main" count="97" uniqueCount="97">
  <si>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</si>
  <si>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</si>
  <si>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</si>
  <si>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</si>
  <si>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</si>
  <si>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</si>
  <si>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</si>
  <si>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</si>
  <si>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</si>
  <si>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</si>
  <si>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</si>
  <si>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</si>
  <si>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</si>
  <si>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</si>
  <si>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</si>
  <si>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</si>
  <si>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</si>
  <si>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</si>
  <si>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</si>
  <si>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</si>
  <si>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</si>
  <si>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</si>
  <si>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</si>
  <si>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</si>
  <si>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</si>
  <si>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</si>
  <si>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</si>
  <si>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</si>
  <si>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Наименование</t>
  </si>
  <si>
    <t>0100</t>
  </si>
  <si>
    <t>0102</t>
  </si>
  <si>
    <t>0103</t>
  </si>
  <si>
    <t>0104</t>
  </si>
  <si>
    <t>0105</t>
  </si>
  <si>
    <t>0106</t>
  </si>
  <si>
    <t>0300</t>
  </si>
  <si>
    <t>0309</t>
  </si>
  <si>
    <t>0400</t>
  </si>
  <si>
    <t>0408</t>
  </si>
  <si>
    <t>0412</t>
  </si>
  <si>
    <t>0500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</si>
  <si>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</si>
  <si>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</si>
  <si>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</si>
  <si>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</si>
  <si>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</si>
  <si>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</si>
  <si>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</si>
  <si>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</si>
  <si>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</si>
  <si>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</si>
  <si>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</si>
  <si>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</si>
  <si>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</si>
  <si>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</si>
  <si>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</si>
  <si>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 xml:space="preserve">1004 </t>
  </si>
  <si>
    <t>1100</t>
  </si>
  <si>
    <t>1101</t>
  </si>
  <si>
    <t>ВСЕГО РАСХОДОВ</t>
  </si>
  <si>
    <t>Раздел, подраздел</t>
  </si>
  <si>
    <t>к муниципальному правовому акту</t>
  </si>
  <si>
    <t xml:space="preserve">Партизанского муниципального района </t>
  </si>
  <si>
    <t>Приложение 5</t>
  </si>
  <si>
    <t>(в рублях)</t>
  </si>
  <si>
    <t>Показатели</t>
  </si>
  <si>
    <t xml:space="preserve">по разделам, подразделам классификации расходов бюджетов </t>
  </si>
  <si>
    <t>Мобилизационная и вневойсковая подготовка</t>
  </si>
  <si>
    <t>0200</t>
  </si>
  <si>
    <t>0203</t>
  </si>
  <si>
    <t>Национальная оборона</t>
  </si>
  <si>
    <t>0113</t>
  </si>
  <si>
    <t>0503</t>
  </si>
  <si>
    <t>Благоустройство</t>
  </si>
  <si>
    <t>Культура и  кинематография</t>
  </si>
  <si>
    <t>Другие вопросы в области культуры, кинематографии</t>
  </si>
  <si>
    <t>Физическая культура</t>
  </si>
  <si>
    <t>Другие вопросы в области физической культуры и спорта</t>
  </si>
  <si>
    <t>1105</t>
  </si>
  <si>
    <t>1202</t>
  </si>
  <si>
    <t>Средства массовой информации</t>
  </si>
  <si>
    <t>1200</t>
  </si>
  <si>
    <t>Периодическая печать и издательство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</si>
  <si>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</si>
  <si>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</si>
  <si>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</si>
  <si>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</si>
  <si>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расходов бюджета Партизанского муниципального района за 2012год </t>
  </si>
  <si>
    <t>Неисполненные назначения</t>
  </si>
  <si>
    <t>Утвержденный бюджет 2012 года</t>
  </si>
  <si>
    <t>Кассовое исполнение за 2012 год</t>
  </si>
  <si>
    <t>Процент исполнения к уточненному бюджету 2012 года</t>
  </si>
  <si>
    <t>0409</t>
  </si>
  <si>
    <t>Дорожное хозяйство (дорожные фонды)</t>
  </si>
  <si>
    <t>Другие вопросы в области социальной политики</t>
  </si>
  <si>
    <t>1006</t>
  </si>
  <si>
    <t xml:space="preserve">от 00.00.2013 №   - МПА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</si>
</sst>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/>
    </xf>
    <xf numFmtId="0" fontId="10" fillId="3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/>
    </xf>
    <xf numFmtId="0" fontId="11" fillId="3" borderId="1" xfId="0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vertical="top" shrinkToFit="1"/>
    </xf>
    <xf numFmtId="49" fontId="10" fillId="3" borderId="1" xfId="0" applyNumberFormat="1" applyFont="1" applyFill="1" applyBorder="1" applyAlignment="1">
      <alignment vertical="top" shrinkToFit="1"/>
    </xf>
    <xf numFmtId="0" fontId="10" fillId="3" borderId="1" xfId="0" applyFont="1" applyFill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shrinkToFit="1"/>
    </xf>
    <xf numFmtId="4" fontId="7" fillId="0" borderId="1" xfId="0" applyNumberFormat="1" applyFont="1" applyBorder="1" applyAlignment="1">
      <alignment shrinkToFit="1"/>
    </xf>
    <xf numFmtId="4" fontId="9" fillId="0" borderId="1" xfId="0" applyNumberFormat="1" applyFont="1" applyBorder="1" applyAlignment="1">
      <alignment shrinkToFit="1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4" fontId="8" fillId="0" borderId="1" xfId="0" applyNumberFormat="1" applyFont="1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5" sqref="A15"/>
    </sheetView>
  </sheetViews>
  <sheetFormatPr defaultColWidth="9.140625" defaultRowHeight="12"/>
  <cols>
    <col min="1" max="1" width="85.7109375" style="1" customWidth="1"/>
    <col min="2" max="2" width="12.28125" style="4" customWidth="1"/>
    <col min="3" max="5" width="18.8515625" style="1" customWidth="1"/>
    <col min="6" max="6" width="17.140625" style="1" customWidth="1"/>
    <col min="7" max="16384" width="9.28125" style="3" customWidth="1"/>
  </cols>
  <sheetData>
    <row r="1" spans="1:16" ht="16.5">
      <c r="A1" s="5"/>
      <c r="B1" s="6"/>
      <c r="D1" s="20" t="s">
        <v>63</v>
      </c>
      <c r="G1" s="9"/>
      <c r="H1" s="7"/>
      <c r="I1" s="8"/>
      <c r="J1" s="8"/>
      <c r="K1" s="9"/>
      <c r="L1" s="7"/>
      <c r="M1" s="8"/>
      <c r="N1" s="8"/>
      <c r="O1"/>
      <c r="P1" s="7"/>
    </row>
    <row r="2" spans="1:16" ht="16.5">
      <c r="A2" s="5"/>
      <c r="B2" s="6"/>
      <c r="D2" s="20" t="s">
        <v>61</v>
      </c>
      <c r="G2" s="9"/>
      <c r="H2" s="9"/>
      <c r="I2" s="9"/>
      <c r="J2" s="9"/>
      <c r="K2" s="9"/>
      <c r="L2" s="9"/>
      <c r="M2" s="9"/>
      <c r="N2" s="9"/>
      <c r="O2"/>
      <c r="P2" s="9"/>
    </row>
    <row r="3" spans="1:16" ht="16.5">
      <c r="A3" s="5"/>
      <c r="B3" s="6"/>
      <c r="D3" s="20" t="s">
        <v>62</v>
      </c>
      <c r="G3" s="9"/>
      <c r="H3" s="9"/>
      <c r="I3" s="9"/>
      <c r="J3" s="9"/>
      <c r="K3" s="9"/>
      <c r="L3" s="9"/>
      <c r="M3" s="9"/>
      <c r="N3" s="9"/>
      <c r="O3"/>
      <c r="P3" s="9"/>
    </row>
    <row r="4" spans="1:16" ht="16.5">
      <c r="A4" s="5"/>
      <c r="B4" s="6"/>
      <c r="D4" s="20" t="s">
        <v>96</v>
      </c>
      <c r="G4" s="9"/>
      <c r="H4" s="9"/>
      <c r="I4" s="9"/>
      <c r="J4" s="9"/>
      <c r="K4" s="9"/>
      <c r="L4" s="9"/>
      <c r="M4" s="9"/>
      <c r="N4" s="9"/>
      <c r="O4"/>
      <c r="P4" s="9"/>
    </row>
    <row r="5" spans="1:16" ht="15.75">
      <c r="A5" s="5"/>
      <c r="B5" s="7"/>
      <c r="C5" s="7"/>
      <c r="D5" s="7"/>
      <c r="E5" s="7"/>
      <c r="F5" s="10"/>
      <c r="G5" s="7"/>
      <c r="H5" s="7"/>
      <c r="I5" s="7"/>
      <c r="J5" s="7"/>
      <c r="K5" s="7"/>
      <c r="L5" s="7"/>
      <c r="M5" s="7"/>
      <c r="N5" s="7"/>
      <c r="O5" s="9"/>
      <c r="P5" s="9"/>
    </row>
    <row r="6" spans="1:16" ht="18.75">
      <c r="A6" s="45" t="s">
        <v>65</v>
      </c>
      <c r="B6" s="45"/>
      <c r="C6" s="45"/>
      <c r="D6" s="45"/>
      <c r="E6" s="45"/>
      <c r="F6" s="45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8.75">
      <c r="A7" s="46" t="s">
        <v>87</v>
      </c>
      <c r="B7" s="46"/>
      <c r="C7" s="46"/>
      <c r="D7" s="46"/>
      <c r="E7" s="46"/>
      <c r="F7" s="46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8.75">
      <c r="A8" s="46" t="s">
        <v>66</v>
      </c>
      <c r="B8" s="46"/>
      <c r="C8" s="46"/>
      <c r="D8" s="46"/>
      <c r="E8" s="46"/>
      <c r="F8" s="46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6" s="1" customFormat="1" ht="15">
      <c r="B9" s="4"/>
      <c r="F9" s="11" t="s">
        <v>64</v>
      </c>
    </row>
    <row r="10" spans="1:6" s="2" customFormat="1" ht="63.75">
      <c r="A10" s="13" t="s">
        <v>28</v>
      </c>
      <c r="B10" s="21" t="s">
        <v>60</v>
      </c>
      <c r="C10" s="22" t="s">
        <v>89</v>
      </c>
      <c r="D10" s="22" t="s">
        <v>90</v>
      </c>
      <c r="E10" s="39" t="s">
        <v>88</v>
      </c>
      <c r="F10" s="22" t="s">
        <v>91</v>
      </c>
    </row>
    <row r="11" spans="1:6" ht="22.5" customHeight="1">
      <c r="A11" s="14" t="s">
        <v>0</v>
      </c>
      <c r="B11" s="15" t="s">
        <v>29</v>
      </c>
      <c r="C11" s="40">
        <f>C12+C13+C14+C15+C16+C17</f>
        <v>64536748.13</v>
      </c>
      <c r="D11" s="40">
        <f>D12+D13+D14+D15+D16+D17</f>
        <v>63645574.69</v>
      </c>
      <c r="E11" s="40">
        <f>C11-D11</f>
        <v>891173.4400000051</v>
      </c>
      <c r="F11" s="16">
        <f aca="true" t="shared" si="0" ref="F11:F19">D11/C11*100</f>
        <v>98.61912249094908</v>
      </c>
    </row>
    <row r="12" spans="1:6" ht="35.25" customHeight="1">
      <c r="A12" s="17" t="s">
        <v>1</v>
      </c>
      <c r="B12" s="18" t="s">
        <v>30</v>
      </c>
      <c r="C12" s="41">
        <v>1660020</v>
      </c>
      <c r="D12" s="41">
        <v>1660019.66</v>
      </c>
      <c r="E12" s="41">
        <f aca="true" t="shared" si="1" ref="E12:E52">C12-D12</f>
        <v>0.34000000008381903</v>
      </c>
      <c r="F12" s="19">
        <f t="shared" si="0"/>
        <v>99.99997951831905</v>
      </c>
    </row>
    <row r="13" spans="1:6" ht="51.75" customHeight="1">
      <c r="A13" s="17" t="s">
        <v>2</v>
      </c>
      <c r="B13" s="18" t="s">
        <v>31</v>
      </c>
      <c r="C13" s="41">
        <v>4062556.5</v>
      </c>
      <c r="D13" s="41">
        <v>4062556.5</v>
      </c>
      <c r="E13" s="41">
        <f t="shared" si="1"/>
        <v>0</v>
      </c>
      <c r="F13" s="19">
        <f t="shared" si="0"/>
        <v>100</v>
      </c>
    </row>
    <row r="14" spans="1:6" ht="53.25" customHeight="1">
      <c r="A14" s="17" t="s">
        <v>3</v>
      </c>
      <c r="B14" s="18" t="s">
        <v>32</v>
      </c>
      <c r="C14" s="41">
        <v>6177989</v>
      </c>
      <c r="D14" s="41">
        <v>6176481.16</v>
      </c>
      <c r="E14" s="41">
        <f t="shared" si="1"/>
        <v>1507.839999999851</v>
      </c>
      <c r="F14" s="19">
        <f t="shared" si="0"/>
        <v>99.9755933524647</v>
      </c>
    </row>
    <row r="15" spans="1:6" ht="16.5" customHeight="1">
      <c r="A15" s="17" t="s">
        <v>4</v>
      </c>
      <c r="B15" s="18" t="s">
        <v>33</v>
      </c>
      <c r="C15" s="41">
        <v>35000</v>
      </c>
      <c r="D15" s="41">
        <v>35000</v>
      </c>
      <c r="E15" s="41">
        <f t="shared" si="1"/>
        <v>0</v>
      </c>
      <c r="F15" s="19">
        <f t="shared" si="0"/>
        <v>100</v>
      </c>
    </row>
    <row r="16" spans="1:6" ht="51" customHeight="1">
      <c r="A16" s="23" t="s">
        <v>5</v>
      </c>
      <c r="B16" s="18" t="s">
        <v>34</v>
      </c>
      <c r="C16" s="41">
        <v>5825710</v>
      </c>
      <c r="D16" s="41">
        <v>5825710</v>
      </c>
      <c r="E16" s="41">
        <f t="shared" si="1"/>
        <v>0</v>
      </c>
      <c r="F16" s="19">
        <f t="shared" si="0"/>
        <v>100</v>
      </c>
    </row>
    <row r="17" spans="1:6" ht="18.75" customHeight="1">
      <c r="A17" s="23" t="s">
        <v>6</v>
      </c>
      <c r="B17" s="18" t="s">
        <v>71</v>
      </c>
      <c r="C17" s="41">
        <v>46775472.63</v>
      </c>
      <c r="D17" s="41">
        <v>45885807.37</v>
      </c>
      <c r="E17" s="41">
        <f t="shared" si="1"/>
        <v>889665.2600000054</v>
      </c>
      <c r="F17" s="19">
        <f t="shared" si="0"/>
        <v>98.09800904196656</v>
      </c>
    </row>
    <row r="18" spans="1:6" ht="24.75" customHeight="1">
      <c r="A18" s="24" t="s">
        <v>70</v>
      </c>
      <c r="B18" s="15" t="s">
        <v>68</v>
      </c>
      <c r="C18" s="40">
        <f>C19</f>
        <v>1477830</v>
      </c>
      <c r="D18" s="40">
        <f>D19</f>
        <v>1477830</v>
      </c>
      <c r="E18" s="40">
        <f t="shared" si="1"/>
        <v>0</v>
      </c>
      <c r="F18" s="16">
        <f t="shared" si="0"/>
        <v>100</v>
      </c>
    </row>
    <row r="19" spans="1:6" ht="18.75" customHeight="1">
      <c r="A19" s="25" t="s">
        <v>67</v>
      </c>
      <c r="B19" s="18" t="s">
        <v>69</v>
      </c>
      <c r="C19" s="41">
        <v>1477830</v>
      </c>
      <c r="D19" s="41">
        <v>1477830</v>
      </c>
      <c r="E19" s="41">
        <f t="shared" si="1"/>
        <v>0</v>
      </c>
      <c r="F19" s="19">
        <f t="shared" si="0"/>
        <v>100</v>
      </c>
    </row>
    <row r="20" spans="1:6" ht="39.75" customHeight="1">
      <c r="A20" s="26" t="s">
        <v>7</v>
      </c>
      <c r="B20" s="15" t="s">
        <v>35</v>
      </c>
      <c r="C20" s="40">
        <f>C21</f>
        <v>8296118</v>
      </c>
      <c r="D20" s="40">
        <f>D21</f>
        <v>7727902.46</v>
      </c>
      <c r="E20" s="40">
        <f t="shared" si="1"/>
        <v>568215.54</v>
      </c>
      <c r="F20" s="16">
        <f aca="true" t="shared" si="2" ref="F20:F52">D20/C20*100</f>
        <v>93.15082620570247</v>
      </c>
    </row>
    <row r="21" spans="1:6" ht="34.5" customHeight="1">
      <c r="A21" s="23" t="s">
        <v>8</v>
      </c>
      <c r="B21" s="18" t="s">
        <v>36</v>
      </c>
      <c r="C21" s="41">
        <v>8296118</v>
      </c>
      <c r="D21" s="41">
        <v>7727902.46</v>
      </c>
      <c r="E21" s="41">
        <f t="shared" si="1"/>
        <v>568215.54</v>
      </c>
      <c r="F21" s="19">
        <f t="shared" si="2"/>
        <v>93.15082620570247</v>
      </c>
    </row>
    <row r="22" spans="1:6" ht="21" customHeight="1">
      <c r="A22" s="14" t="s">
        <v>9</v>
      </c>
      <c r="B22" s="15" t="s">
        <v>37</v>
      </c>
      <c r="C22" s="40">
        <f>C23+C24+C25</f>
        <v>30198130.39</v>
      </c>
      <c r="D22" s="40">
        <f>D23+D24+D25</f>
        <v>30098775.86</v>
      </c>
      <c r="E22" s="40">
        <f t="shared" si="1"/>
        <v>99354.53000000119</v>
      </c>
      <c r="F22" s="16">
        <f t="shared" si="2"/>
        <v>99.67099112191097</v>
      </c>
    </row>
    <row r="23" spans="1:6" ht="16.5">
      <c r="A23" s="23" t="s">
        <v>10</v>
      </c>
      <c r="B23" s="18" t="s">
        <v>38</v>
      </c>
      <c r="C23" s="41">
        <v>760000</v>
      </c>
      <c r="D23" s="41">
        <v>676698.84</v>
      </c>
      <c r="E23" s="41">
        <f t="shared" si="1"/>
        <v>83301.16000000003</v>
      </c>
      <c r="F23" s="19">
        <f t="shared" si="2"/>
        <v>89.03932105263156</v>
      </c>
    </row>
    <row r="24" spans="1:6" ht="16.5">
      <c r="A24" s="28" t="s">
        <v>93</v>
      </c>
      <c r="B24" s="18" t="s">
        <v>92</v>
      </c>
      <c r="C24" s="41">
        <v>18952590.61</v>
      </c>
      <c r="D24" s="41">
        <v>18936537.24</v>
      </c>
      <c r="E24" s="41">
        <f>C24-D24</f>
        <v>16053.370000001043</v>
      </c>
      <c r="F24" s="19">
        <f>D24/C24*100</f>
        <v>99.91529722595533</v>
      </c>
    </row>
    <row r="25" spans="1:6" ht="16.5">
      <c r="A25" s="17" t="s">
        <v>11</v>
      </c>
      <c r="B25" s="18" t="s">
        <v>39</v>
      </c>
      <c r="C25" s="41">
        <v>10485539.78</v>
      </c>
      <c r="D25" s="41">
        <v>10485539.78</v>
      </c>
      <c r="E25" s="41">
        <f t="shared" si="1"/>
        <v>0</v>
      </c>
      <c r="F25" s="19">
        <f t="shared" si="2"/>
        <v>100</v>
      </c>
    </row>
    <row r="26" spans="1:6" ht="21" customHeight="1">
      <c r="A26" s="14" t="s">
        <v>12</v>
      </c>
      <c r="B26" s="15" t="s">
        <v>40</v>
      </c>
      <c r="C26" s="40">
        <f>C27+C28+C29</f>
        <v>32697648.08</v>
      </c>
      <c r="D26" s="40">
        <f>D27+D28+D29</f>
        <v>31906100.72</v>
      </c>
      <c r="E26" s="40">
        <f t="shared" si="1"/>
        <v>791547.3599999994</v>
      </c>
      <c r="F26" s="16">
        <f t="shared" si="2"/>
        <v>97.5791917569626</v>
      </c>
    </row>
    <row r="27" spans="1:6" ht="16.5">
      <c r="A27" s="23" t="s">
        <v>13</v>
      </c>
      <c r="B27" s="27" t="s">
        <v>41</v>
      </c>
      <c r="C27" s="41">
        <v>25414897.47</v>
      </c>
      <c r="D27" s="41">
        <v>25291307.12</v>
      </c>
      <c r="E27" s="41">
        <f t="shared" si="1"/>
        <v>123590.34999999776</v>
      </c>
      <c r="F27" s="19">
        <f t="shared" si="2"/>
        <v>99.51370903563202</v>
      </c>
    </row>
    <row r="28" spans="1:6" ht="16.5">
      <c r="A28" s="28" t="s">
        <v>73</v>
      </c>
      <c r="B28" s="27" t="s">
        <v>72</v>
      </c>
      <c r="C28" s="41">
        <v>2353197.61</v>
      </c>
      <c r="D28" s="41">
        <v>2322982.17</v>
      </c>
      <c r="E28" s="41">
        <f t="shared" si="1"/>
        <v>30215.439999999944</v>
      </c>
      <c r="F28" s="19">
        <f t="shared" si="2"/>
        <v>98.71598373754935</v>
      </c>
    </row>
    <row r="29" spans="1:6" ht="21.75" customHeight="1">
      <c r="A29" s="23" t="s">
        <v>14</v>
      </c>
      <c r="B29" s="27" t="s">
        <v>42</v>
      </c>
      <c r="C29" s="41">
        <v>4929553</v>
      </c>
      <c r="D29" s="41">
        <v>4291811.43</v>
      </c>
      <c r="E29" s="41">
        <f t="shared" si="1"/>
        <v>637741.5700000003</v>
      </c>
      <c r="F29" s="19">
        <f t="shared" si="2"/>
        <v>87.06289251784087</v>
      </c>
    </row>
    <row r="30" spans="1:6" ht="21" customHeight="1">
      <c r="A30" s="14" t="s">
        <v>15</v>
      </c>
      <c r="B30" s="15" t="s">
        <v>43</v>
      </c>
      <c r="C30" s="40">
        <f>C31</f>
        <v>689051</v>
      </c>
      <c r="D30" s="40">
        <f>D31</f>
        <v>689050.2</v>
      </c>
      <c r="E30" s="40">
        <f t="shared" si="1"/>
        <v>0.8000000000465661</v>
      </c>
      <c r="F30" s="16">
        <f t="shared" si="2"/>
        <v>99.99988389828908</v>
      </c>
    </row>
    <row r="31" spans="1:6" ht="16.5">
      <c r="A31" s="17" t="s">
        <v>16</v>
      </c>
      <c r="B31" s="18" t="s">
        <v>44</v>
      </c>
      <c r="C31" s="41">
        <v>689051</v>
      </c>
      <c r="D31" s="41">
        <v>689050.2</v>
      </c>
      <c r="E31" s="41">
        <f t="shared" si="1"/>
        <v>0.8000000000465661</v>
      </c>
      <c r="F31" s="19">
        <f t="shared" si="2"/>
        <v>99.99988389828908</v>
      </c>
    </row>
    <row r="32" spans="1:6" ht="21.75" customHeight="1">
      <c r="A32" s="14" t="s">
        <v>17</v>
      </c>
      <c r="B32" s="15" t="s">
        <v>45</v>
      </c>
      <c r="C32" s="40">
        <f>C33+C34+C35+C36</f>
        <v>402613001.71</v>
      </c>
      <c r="D32" s="40">
        <f>D33+D34+D35+D36</f>
        <v>389360501.05</v>
      </c>
      <c r="E32" s="40">
        <f t="shared" si="1"/>
        <v>13252500.659999967</v>
      </c>
      <c r="F32" s="16">
        <f t="shared" si="2"/>
        <v>96.70837737387684</v>
      </c>
    </row>
    <row r="33" spans="1:6" ht="16.5">
      <c r="A33" s="17" t="s">
        <v>18</v>
      </c>
      <c r="B33" s="18" t="s">
        <v>46</v>
      </c>
      <c r="C33" s="41">
        <v>114386138.21</v>
      </c>
      <c r="D33" s="41">
        <v>112169014.11</v>
      </c>
      <c r="E33" s="41">
        <f t="shared" si="1"/>
        <v>2217124.099999994</v>
      </c>
      <c r="F33" s="19">
        <f t="shared" si="2"/>
        <v>98.0617195975883</v>
      </c>
    </row>
    <row r="34" spans="1:6" ht="16.5">
      <c r="A34" s="17" t="s">
        <v>19</v>
      </c>
      <c r="B34" s="18" t="s">
        <v>47</v>
      </c>
      <c r="C34" s="41">
        <v>266615340</v>
      </c>
      <c r="D34" s="41">
        <v>255781243.65</v>
      </c>
      <c r="E34" s="41">
        <f t="shared" si="1"/>
        <v>10834096.349999994</v>
      </c>
      <c r="F34" s="19">
        <f t="shared" si="2"/>
        <v>95.9364317334479</v>
      </c>
    </row>
    <row r="35" spans="1:6" ht="16.5">
      <c r="A35" s="17" t="s">
        <v>20</v>
      </c>
      <c r="B35" s="18" t="s">
        <v>48</v>
      </c>
      <c r="C35" s="41">
        <v>4556600</v>
      </c>
      <c r="D35" s="41">
        <v>4490455.41</v>
      </c>
      <c r="E35" s="41">
        <f t="shared" si="1"/>
        <v>66144.58999999985</v>
      </c>
      <c r="F35" s="19">
        <f t="shared" si="2"/>
        <v>98.54837839617258</v>
      </c>
    </row>
    <row r="36" spans="1:6" ht="16.5">
      <c r="A36" s="17" t="s">
        <v>21</v>
      </c>
      <c r="B36" s="18" t="s">
        <v>49</v>
      </c>
      <c r="C36" s="41">
        <v>17054923.5</v>
      </c>
      <c r="D36" s="41">
        <v>16919787.88</v>
      </c>
      <c r="E36" s="41">
        <f t="shared" si="1"/>
        <v>135135.62000000104</v>
      </c>
      <c r="F36" s="19">
        <f t="shared" si="2"/>
        <v>99.20764452564093</v>
      </c>
    </row>
    <row r="37" spans="1:6" ht="21.75" customHeight="1">
      <c r="A37" s="14" t="s">
        <v>74</v>
      </c>
      <c r="B37" s="15" t="s">
        <v>50</v>
      </c>
      <c r="C37" s="40">
        <f>C38+C39</f>
        <v>56447397.62</v>
      </c>
      <c r="D37" s="40">
        <f>D38+D39</f>
        <v>44766314.54</v>
      </c>
      <c r="E37" s="40">
        <f t="shared" si="1"/>
        <v>11681083.079999998</v>
      </c>
      <c r="F37" s="16">
        <f t="shared" si="2"/>
        <v>79.3062504694437</v>
      </c>
    </row>
    <row r="38" spans="1:6" ht="16.5">
      <c r="A38" s="17" t="s">
        <v>22</v>
      </c>
      <c r="B38" s="18" t="s">
        <v>51</v>
      </c>
      <c r="C38" s="41">
        <v>49396880</v>
      </c>
      <c r="D38" s="41">
        <v>37715796.92</v>
      </c>
      <c r="E38" s="41">
        <f t="shared" si="1"/>
        <v>11681083.079999998</v>
      </c>
      <c r="F38" s="19">
        <f t="shared" si="2"/>
        <v>76.35258931333316</v>
      </c>
    </row>
    <row r="39" spans="1:6" ht="16.5">
      <c r="A39" s="17" t="s">
        <v>75</v>
      </c>
      <c r="B39" s="18" t="s">
        <v>52</v>
      </c>
      <c r="C39" s="41">
        <v>7050517.62</v>
      </c>
      <c r="D39" s="41">
        <v>7050517.62</v>
      </c>
      <c r="E39" s="41">
        <f t="shared" si="1"/>
        <v>0</v>
      </c>
      <c r="F39" s="19">
        <f t="shared" si="2"/>
        <v>100</v>
      </c>
    </row>
    <row r="40" spans="1:6" ht="21.75" customHeight="1">
      <c r="A40" s="26" t="s">
        <v>24</v>
      </c>
      <c r="B40" s="30" t="s">
        <v>53</v>
      </c>
      <c r="C40" s="42">
        <f>C41+C42+C43+C44</f>
        <v>3509176.87</v>
      </c>
      <c r="D40" s="42">
        <f>D41+D42+D43+D44</f>
        <v>3508606.83</v>
      </c>
      <c r="E40" s="40">
        <f t="shared" si="1"/>
        <v>570.0400000000373</v>
      </c>
      <c r="F40" s="31">
        <f t="shared" si="2"/>
        <v>99.98375573471735</v>
      </c>
    </row>
    <row r="41" spans="1:6" ht="16.5">
      <c r="A41" s="23" t="s">
        <v>25</v>
      </c>
      <c r="B41" s="27" t="s">
        <v>54</v>
      </c>
      <c r="C41" s="47">
        <v>332327.12</v>
      </c>
      <c r="D41" s="47">
        <v>331757.08</v>
      </c>
      <c r="E41" s="41">
        <f t="shared" si="1"/>
        <v>570.039999999979</v>
      </c>
      <c r="F41" s="29">
        <f t="shared" si="2"/>
        <v>99.82847021332476</v>
      </c>
    </row>
    <row r="42" spans="1:6" ht="16.5">
      <c r="A42" s="23" t="s">
        <v>26</v>
      </c>
      <c r="B42" s="27" t="s">
        <v>55</v>
      </c>
      <c r="C42" s="47">
        <v>583849.75</v>
      </c>
      <c r="D42" s="47">
        <v>583849.75</v>
      </c>
      <c r="E42" s="41">
        <f t="shared" si="1"/>
        <v>0</v>
      </c>
      <c r="F42" s="29">
        <f t="shared" si="2"/>
        <v>100</v>
      </c>
    </row>
    <row r="43" spans="1:6" ht="16.5">
      <c r="A43" s="23" t="s">
        <v>27</v>
      </c>
      <c r="B43" s="27" t="s">
        <v>56</v>
      </c>
      <c r="C43" s="47">
        <v>2467000</v>
      </c>
      <c r="D43" s="47">
        <v>2467000</v>
      </c>
      <c r="E43" s="41">
        <f t="shared" si="1"/>
        <v>0</v>
      </c>
      <c r="F43" s="29">
        <f t="shared" si="2"/>
        <v>100</v>
      </c>
    </row>
    <row r="44" spans="1:6" ht="16.5">
      <c r="A44" s="28" t="s">
        <v>94</v>
      </c>
      <c r="B44" s="27" t="s">
        <v>95</v>
      </c>
      <c r="C44" s="47">
        <v>126000</v>
      </c>
      <c r="D44" s="47">
        <v>126000</v>
      </c>
      <c r="E44" s="41">
        <f>C44-D44</f>
        <v>0</v>
      </c>
      <c r="F44" s="29">
        <f>D44/C44*100</f>
        <v>100</v>
      </c>
    </row>
    <row r="45" spans="1:6" ht="21" customHeight="1">
      <c r="A45" s="34" t="s">
        <v>23</v>
      </c>
      <c r="B45" s="35" t="s">
        <v>57</v>
      </c>
      <c r="C45" s="42">
        <f>C46+C47</f>
        <v>3068354</v>
      </c>
      <c r="D45" s="42">
        <f>D46+D47</f>
        <v>1548352.19</v>
      </c>
      <c r="E45" s="40">
        <f t="shared" si="1"/>
        <v>1520001.81</v>
      </c>
      <c r="F45" s="31">
        <f t="shared" si="2"/>
        <v>50.46198026694443</v>
      </c>
    </row>
    <row r="46" spans="1:6" ht="16.5">
      <c r="A46" s="28" t="s">
        <v>76</v>
      </c>
      <c r="B46" s="36" t="s">
        <v>58</v>
      </c>
      <c r="C46" s="47">
        <v>2300000</v>
      </c>
      <c r="D46" s="47">
        <v>779999.28</v>
      </c>
      <c r="E46" s="41">
        <f t="shared" si="1"/>
        <v>1520000.72</v>
      </c>
      <c r="F46" s="29">
        <f t="shared" si="2"/>
        <v>33.913012173913046</v>
      </c>
    </row>
    <row r="47" spans="1:6" ht="16.5">
      <c r="A47" s="28" t="s">
        <v>77</v>
      </c>
      <c r="B47" s="36" t="s">
        <v>78</v>
      </c>
      <c r="C47" s="47">
        <v>768354</v>
      </c>
      <c r="D47" s="47">
        <v>768352.91</v>
      </c>
      <c r="E47" s="41">
        <f t="shared" si="1"/>
        <v>1.0899999999674037</v>
      </c>
      <c r="F47" s="29">
        <f t="shared" si="2"/>
        <v>99.99985813830604</v>
      </c>
    </row>
    <row r="48" spans="1:6" ht="26.25" customHeight="1">
      <c r="A48" s="34" t="s">
        <v>80</v>
      </c>
      <c r="B48" s="35" t="s">
        <v>81</v>
      </c>
      <c r="C48" s="42">
        <f>C49</f>
        <v>1591500</v>
      </c>
      <c r="D48" s="42">
        <f>D49</f>
        <v>1591500</v>
      </c>
      <c r="E48" s="40">
        <f t="shared" si="1"/>
        <v>0</v>
      </c>
      <c r="F48" s="31">
        <f t="shared" si="2"/>
        <v>100</v>
      </c>
    </row>
    <row r="49" spans="1:6" ht="16.5">
      <c r="A49" s="28" t="s">
        <v>82</v>
      </c>
      <c r="B49" s="36" t="s">
        <v>79</v>
      </c>
      <c r="C49" s="47">
        <v>1591500</v>
      </c>
      <c r="D49" s="47">
        <v>1591500</v>
      </c>
      <c r="E49" s="41">
        <f t="shared" si="1"/>
        <v>0</v>
      </c>
      <c r="F49" s="29">
        <f t="shared" si="2"/>
        <v>100</v>
      </c>
    </row>
    <row r="50" spans="1:6" ht="54.75" customHeight="1">
      <c r="A50" s="32" t="s">
        <v>86</v>
      </c>
      <c r="B50" s="33" t="s">
        <v>83</v>
      </c>
      <c r="C50" s="42">
        <f>C51</f>
        <v>17559000</v>
      </c>
      <c r="D50" s="42">
        <f>D51</f>
        <v>17559000</v>
      </c>
      <c r="E50" s="40">
        <f t="shared" si="1"/>
        <v>0</v>
      </c>
      <c r="F50" s="31">
        <f t="shared" si="2"/>
        <v>100</v>
      </c>
    </row>
    <row r="51" spans="1:6" ht="52.5" customHeight="1">
      <c r="A51" s="37" t="s">
        <v>84</v>
      </c>
      <c r="B51" s="38" t="s">
        <v>85</v>
      </c>
      <c r="C51" s="47">
        <v>17559000</v>
      </c>
      <c r="D51" s="47">
        <v>17559000</v>
      </c>
      <c r="E51" s="41">
        <f t="shared" si="1"/>
        <v>0</v>
      </c>
      <c r="F51" s="29">
        <f t="shared" si="2"/>
        <v>100</v>
      </c>
    </row>
    <row r="52" spans="1:6" ht="24.75" customHeight="1">
      <c r="A52" s="43" t="s">
        <v>59</v>
      </c>
      <c r="B52" s="44"/>
      <c r="C52" s="42">
        <f>C11+C18+C20+C22+C26+C30+C32+C37+C40+C45+C48+C50</f>
        <v>622683955.8</v>
      </c>
      <c r="D52" s="42">
        <f>D11+D18+D20+D22+D26+D30+D32+D37+D40+D45+D48+D50</f>
        <v>593879508.5400001</v>
      </c>
      <c r="E52" s="40">
        <f t="shared" si="1"/>
        <v>28804447.25999987</v>
      </c>
      <c r="F52" s="31">
        <f t="shared" si="2"/>
        <v>95.37414654871057</v>
      </c>
    </row>
  </sheetData>
  <mergeCells count="4">
    <mergeCell ref="A52:B52"/>
    <mergeCell ref="A6:F6"/>
    <mergeCell ref="A7:F7"/>
    <mergeCell ref="A8:F8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2013-03-20T02:55:40Z</cp:lastPrinted>
  <dcterms:created xsi:type="dcterms:W3CDTF">2010-02-16T06:26:11Z</dcterms:created>
  <dcterms:modified xsi:type="dcterms:W3CDTF">2013-03-20T02:56:53Z</dcterms:modified>
  <cp:category/>
  <cp:version/>
  <cp:contentType/>
  <cp:contentStatus/>
</cp:coreProperties>
</file>