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5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'Лист1'!$A$15:$D$188</definedName>
  </definedNames>
  <calcPr fullCalcOnLoad="1"/>
</workbook>
</file>

<file path=xl/sharedStrings.xml><?xml version="1.0" encoding="utf-8"?>
<sst xmlns="http://schemas.openxmlformats.org/spreadsheetml/2006/main" count="530" uniqueCount="274">
  <si>
    <t xml:space="preserve">Партизанского муниципального района </t>
  </si>
  <si>
    <t>Сумма на 2015 год</t>
  </si>
  <si>
    <t>Наименование</t>
  </si>
  <si>
    <t>Ведомство</t>
  </si>
  <si>
    <t>Целевая статья</t>
  </si>
  <si>
    <t>(тыс. рублей)</t>
  </si>
  <si>
    <t>Администрация Партизанского муниципального района Приморского края</t>
  </si>
  <si>
    <t>Муниципальное казённое учреждение "Управление образования" Партизанского муниципального района</t>
  </si>
  <si>
    <t>Муниципальное казенное учреждение "Управление культуры" Партизанского муниципального района</t>
  </si>
  <si>
    <t>муниципальное казенное учреждение "Административно-хозяйственное управление" Партизанского муниципального района</t>
  </si>
  <si>
    <t>Муниципальное казенное учреждение "Многофункциональный центр по предоставлению государственных и муниципальных услуг" Партизанского муниципального района</t>
  </si>
  <si>
    <t>Муниципальная программа  "Развитие муниципальной службы в администрации Партизанского муниципального района на 2010-2015 годы"</t>
  </si>
  <si>
    <t>0100000</t>
  </si>
  <si>
    <t>000</t>
  </si>
  <si>
    <t>Мероприятия муниципальной программы  "Развитие муниципальной службы в администрации Партизанского муниципального района на 2010-2015 годы"</t>
  </si>
  <si>
    <t>0190000</t>
  </si>
  <si>
    <t>Мероприятия по повышению квалификации, профессиональной подготовки, обучению и диспансеризации муниципальных служащих</t>
  </si>
  <si>
    <t>556</t>
  </si>
  <si>
    <t>0192016</t>
  </si>
  <si>
    <t xml:space="preserve">Муниципальная программа "Развитие образования Партизанского муниципального района" на 2015-2017 годы </t>
  </si>
  <si>
    <t>0200000</t>
  </si>
  <si>
    <t xml:space="preserve">Подпрограмма "Развитие системы дошкольного образования" </t>
  </si>
  <si>
    <t>0210000</t>
  </si>
  <si>
    <t>Расходы на обеспечение деятельности (оказание услуг, выполнение работ) муниципальных учреждений</t>
  </si>
  <si>
    <t>0214000</t>
  </si>
  <si>
    <t>557</t>
  </si>
  <si>
    <t>Детские дошкольные учреждения</t>
  </si>
  <si>
    <t>0214200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</si>
  <si>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</si>
  <si>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0219307</t>
  </si>
  <si>
    <t>Подпрограмма "Развитие системы общего образования"</t>
  </si>
  <si>
    <t>0220000</t>
  </si>
  <si>
    <t>0224000</t>
  </si>
  <si>
    <t>Школы - детские сады, школы начальные, неполные средние и средние</t>
  </si>
  <si>
    <t>0224210</t>
  </si>
  <si>
    <t>Субвенции на обеспечение обучающихся в младших классах (1-4 включительно) бесплатным питанием</t>
  </si>
  <si>
    <t>0229305</t>
  </si>
  <si>
    <t>Субвенции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</si>
  <si>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0229306</t>
  </si>
  <si>
    <t>Подпрограмма "Развитие системы дополнительного образования, отдыха, оздоровления и занятости детей и подростков"</t>
  </si>
  <si>
    <t>0230000</t>
  </si>
  <si>
    <t>0234000</t>
  </si>
  <si>
    <t xml:space="preserve">Детский оздоровительно - образовательный центр "Юность" </t>
  </si>
  <si>
    <t>0234233</t>
  </si>
  <si>
    <t>Мероприятия по организации временного трудоустройства несовершеннолетних граждан в свободное от учебы время и в период летних каникул</t>
  </si>
  <si>
    <t>0238017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</si>
  <si>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</si>
  <si>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0239308</t>
  </si>
  <si>
    <t xml:space="preserve">Мероприятия муниципальной программы "Развитие образования Партизанского муниципального района" на 2015-2017 годы </t>
  </si>
  <si>
    <t>0290000</t>
  </si>
  <si>
    <t>0294000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</si>
  <si>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</si>
  <si>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0294520</t>
  </si>
  <si>
    <t>Субвенции на выплату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</si>
  <si>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0299309</t>
  </si>
  <si>
    <t xml:space="preserve">Муниципальная программа "Развитие культуры Партизанского муниципального района на 2013-2017 годы" </t>
  </si>
  <si>
    <t>0300000</t>
  </si>
  <si>
    <t>Подпрограмма "Развитие системы дополнительного образования"</t>
  </si>
  <si>
    <t>0310000</t>
  </si>
  <si>
    <t>558</t>
  </si>
  <si>
    <t>0314000</t>
  </si>
  <si>
    <t>Детская школа искусств</t>
  </si>
  <si>
    <t>0314231</t>
  </si>
  <si>
    <t>Районный центр детского творчества</t>
  </si>
  <si>
    <t>0314232</t>
  </si>
  <si>
    <t xml:space="preserve">Подпрограмма "Развитие учреждений культуры Партизанского муниципального района" </t>
  </si>
  <si>
    <t>0320000</t>
  </si>
  <si>
    <t>0324000</t>
  </si>
  <si>
    <t xml:space="preserve">Дворцы и дома культуры, другие учреждения культуры </t>
  </si>
  <si>
    <t>0324400</t>
  </si>
  <si>
    <t>Музеи</t>
  </si>
  <si>
    <t>0324410</t>
  </si>
  <si>
    <t>Библиотеки</t>
  </si>
  <si>
    <t>0324420</t>
  </si>
  <si>
    <t xml:space="preserve">Мероприятия муниципальной программы "Развитие культуры Партизанского муниципального района на 2013-2017 годы" </t>
  </si>
  <si>
    <t>0390000</t>
  </si>
  <si>
    <t>Мероприятия по реализации Указа Президента</t>
  </si>
  <si>
    <t>0392013</t>
  </si>
  <si>
    <t>Модернизация и укрепление материально-технической базы</t>
  </si>
  <si>
    <t>0392014</t>
  </si>
  <si>
    <t>0394000</t>
  </si>
  <si>
    <t>0394520</t>
  </si>
  <si>
    <t>Муниципальная программа "Создание многофункционального центра предоставления государственных и муниципальных услуг Партизанского муниципального района" на 2014-2015 годы</t>
  </si>
  <si>
    <t>0400000</t>
  </si>
  <si>
    <t>Мероприятия муниципальной программы "Создание многофункционального центра предоставления государственных и муниципальных услуг Партизанского муниципального района" на 2014-2015 годы</t>
  </si>
  <si>
    <t>0490000</t>
  </si>
  <si>
    <t>562</t>
  </si>
  <si>
    <t>0494000</t>
  </si>
  <si>
    <t>0500000</t>
  </si>
  <si>
    <t>Обеспечение жильем молодых семей Партизанского муниципального района</t>
  </si>
  <si>
    <t>Мероприятия по улучшению жилищных условий граждан, проживающих в сельской местности Партизанского муниципального района, в том числе молодых семей и молодых специалистов</t>
  </si>
  <si>
    <t>0590000</t>
  </si>
  <si>
    <t>Субсидии Партизанской районной общественной организации ветеранов войны, труда, Вооруженных Сил и правоохранительных органов</t>
  </si>
  <si>
    <t>0596009</t>
  </si>
  <si>
    <t>Доплаты к пенсиям муниципальных служащих</t>
  </si>
  <si>
    <t>0598006</t>
  </si>
  <si>
    <t>Муниципальная программа "Защита населения и территории от чрезвычайных ситуаций, обеспечение пожарной безопасности Партизанского муниципального района" на 2015-2017 годы</t>
  </si>
  <si>
    <t>0600000</t>
  </si>
  <si>
    <t>Мероприятия муниципальной программы "Защита населения и территории от чрезвычайных ситуаций, обеспечение пожарной безопасности Партизанского муниципального района" на 2015-2017 годы</t>
  </si>
  <si>
    <t>0690000</t>
  </si>
  <si>
    <t xml:space="preserve">Мероприятия по предупреждению и ликвидации последствий чрезвычайных ситуаций и стихийных бедствий </t>
  </si>
  <si>
    <t>0692002</t>
  </si>
  <si>
    <t>Муниципальная программа "Информационное общество" на 2015-2017 годы</t>
  </si>
  <si>
    <t>0700000</t>
  </si>
  <si>
    <t>Мероприятия муниципальной программы "Информационное общество" на 2015-2017 годы</t>
  </si>
  <si>
    <t>0790000</t>
  </si>
  <si>
    <t>Мероприятия в сфере средств массовой информации</t>
  </si>
  <si>
    <t>Муниципальная программа "Развитие транспортного комплекса Партизанского муниципального района" на 2015-2017 годы</t>
  </si>
  <si>
    <t>0800000</t>
  </si>
  <si>
    <t>Подпрограмма "Развитие транспортного комплекса в Партизанском муниципальном районе на 2015-2017 годы"</t>
  </si>
  <si>
    <t>0810000</t>
  </si>
  <si>
    <t xml:space="preserve">Субсидии из районного бюджета юридическим лицам на возмещение недополученных доходов, возникающих в связи с перевозкой пассажиров </t>
  </si>
  <si>
    <t>0816003</t>
  </si>
  <si>
    <t>Подпрограмма "Развитие дорожной отрасли в Партизанском муниципальном районе на 2015-2017 годы"</t>
  </si>
  <si>
    <t>0820000</t>
  </si>
  <si>
    <t>Содержание автомобильных дорог на территории Партизанского муниципального района</t>
  </si>
  <si>
    <t>0822003</t>
  </si>
  <si>
    <t>Ремонт автомобильных дорог на территории Партизанского муниципального района</t>
  </si>
  <si>
    <t>0822004</t>
  </si>
  <si>
    <t>Муниципальная программа "Экономическое развитие Партизанского муниципального района" на 2015-2017 годы</t>
  </si>
  <si>
    <t>0900000</t>
  </si>
  <si>
    <t>Мероприятия муниципальной программы "Экономическое развитие Партизанского муниципального района" на 2015-2017 годы</t>
  </si>
  <si>
    <t>0990000</t>
  </si>
  <si>
    <t>Мероприятия по оценке недвижимости, признании прав в отношении муниципального имущества, обеспечение приватизации и проведение предпродажной подготовки объектов приватизации</t>
  </si>
  <si>
    <t>0992001</t>
  </si>
  <si>
    <t>Мероприятия по землеустройству и землепользованию</t>
  </si>
  <si>
    <t>0992006</t>
  </si>
  <si>
    <t>561</t>
  </si>
  <si>
    <t>0994000</t>
  </si>
  <si>
    <t>Мероприятия по управлению муниципальной собственностью</t>
  </si>
  <si>
    <t>0994001</t>
  </si>
  <si>
    <t>Муниципальная программа "Противодействие коррупции в Партизанском муниципальном районе на 2012-2016 годы"</t>
  </si>
  <si>
    <t>1000000</t>
  </si>
  <si>
    <t>Мероприятия муниципальной программы "Противодействие коррупции в Партизанском муниципальном районе на 2012-2016 годы"</t>
  </si>
  <si>
    <t>1090000</t>
  </si>
  <si>
    <t>Мероприятия по противодействию коррупции в Партизанском муниципальном районе</t>
  </si>
  <si>
    <t>1092018</t>
  </si>
  <si>
    <t>Муниципальная программа "Улучшение условий труда в муниципальных учреждениях Партизанского муниципального района на 2013-2015 годы"</t>
  </si>
  <si>
    <t>1100000</t>
  </si>
  <si>
    <t>Мероприятия муниципальной программы "Улучшение условий труда в муниципальных учреждениях Партизанского муниципального района на 2013-2015 годы"</t>
  </si>
  <si>
    <t>1190000</t>
  </si>
  <si>
    <t>Мероприятия по улучшению условий труда в муниципальных учреждениях Партизанского муниципального района</t>
  </si>
  <si>
    <t>1192019</t>
  </si>
  <si>
    <t>Муниципальная программа "Реализация Стратегии государственной молодежной политики на территории Партизанского муниципального района" на 2015-2017 годы</t>
  </si>
  <si>
    <t>1200000</t>
  </si>
  <si>
    <t>Мероприятия муниципальной программы "Реализация Стратегии государственной молодежной политики на территории Партизанского муниципального района" на 2015-2017 годы</t>
  </si>
  <si>
    <t>1290000</t>
  </si>
  <si>
    <t>Проведение мероприятий для детей и молодежи</t>
  </si>
  <si>
    <t>1292031</t>
  </si>
  <si>
    <t>Муниципальная программа "Доступная среда" на 2013-2015 годы</t>
  </si>
  <si>
    <t>1300000</t>
  </si>
  <si>
    <t>Мероприятия муниципальной программы "Доступная среда" на 2013-2015 годы</t>
  </si>
  <si>
    <t>1390000</t>
  </si>
  <si>
    <t xml:space="preserve">Проведение социально-значимых мероприятий для инвалидов </t>
  </si>
  <si>
    <t>1392026</t>
  </si>
  <si>
    <t>1396001</t>
  </si>
  <si>
    <t>Муниципальная программа "Развитие физической культуры и спорта в Партизанском муниципальном районе" на 2013-2017 годы</t>
  </si>
  <si>
    <t>1400000</t>
  </si>
  <si>
    <t>Мероприятия муниципальной программы "Развитие физической культуры и спорта в Партизанском муниципальном районе" на 2013-2017 годы</t>
  </si>
  <si>
    <t>1490000</t>
  </si>
  <si>
    <t>Организация, проведение и участие в спортивных мероприятиях</t>
  </si>
  <si>
    <t>1492007</t>
  </si>
  <si>
    <t>Строительство футбольного поля в селе Екатериновка</t>
  </si>
  <si>
    <t>1500000</t>
  </si>
  <si>
    <t>1590000</t>
  </si>
  <si>
    <t>1592009</t>
  </si>
  <si>
    <t>Муниципальная программа  "Патриотическое воспитание граждан Партизанского муниципального района на 2011-2015 годы"</t>
  </si>
  <si>
    <t>1600000</t>
  </si>
  <si>
    <t>Мероприятия муниципальной программы  "Патриотическое воспитание граждан Партизанского муниципального района на 2011-2015 годы"</t>
  </si>
  <si>
    <t>1690000</t>
  </si>
  <si>
    <t>Организация и проведение мероприятий патриотической направленности</t>
  </si>
  <si>
    <t>1692021</t>
  </si>
  <si>
    <t>Непрограммные направления деятельности органов местного самоуправления</t>
  </si>
  <si>
    <t>9900000</t>
  </si>
  <si>
    <t>Мероприятия непрограммных направлений деятельности органов местного самоуправления</t>
  </si>
  <si>
    <t>9990000</t>
  </si>
  <si>
    <t>Финансовое управление администрации Партизанского муниципального района Приморского края</t>
  </si>
  <si>
    <t>555</t>
  </si>
  <si>
    <t>Глава Партизанского муниципального района</t>
  </si>
  <si>
    <t>9991001</t>
  </si>
  <si>
    <t>Руководство и управление в сфере установленных функций органов местного самоуправления Партизанского муниципального района</t>
  </si>
  <si>
    <t>9991002</t>
  </si>
  <si>
    <t>560</t>
  </si>
  <si>
    <t>Председатель представительного органа муниципального образования</t>
  </si>
  <si>
    <t>9991003</t>
  </si>
  <si>
    <t>Мероприятия, проводимые администрацией Партизанского муниципального района</t>
  </si>
  <si>
    <t>9992010</t>
  </si>
  <si>
    <t>Резервный фонд администрации Партизанского муниципального района</t>
  </si>
  <si>
    <t>9992011</t>
  </si>
  <si>
    <t>Осуществление первичного воинского учета на территориях, где отсутствуют военные комиссариаты</t>
  </si>
  <si>
    <t>9995118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</si>
  <si>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по государственной регистрации актов гражданского состояния</t>
  </si>
  <si>
    <t>9995931</t>
  </si>
  <si>
    <t>Выравнивание бюджетной обеспеченности поселений из районного фонда финансовой поддержки</t>
  </si>
  <si>
    <t>9998001</t>
  </si>
  <si>
    <t>Субвенции на создание и обеспечение деятельности комиссий по делам несовершеннолетних и защите их прав</t>
  </si>
  <si>
    <t>9999301</t>
  </si>
  <si>
    <t>Субвенции на реализацию отдельных государственных полномочий по созданию административных комиссий</t>
  </si>
  <si>
    <t>9999303</t>
  </si>
  <si>
    <t>Субвенции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</si>
  <si>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9999304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</si>
  <si>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</si>
  <si>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9999310</t>
  </si>
  <si>
    <t>Субвенции на регистрацию и учет граждан, имеющих право на получение жилищных субсидий в связи с переселением из районов Крайнего Севера и приравненных к ним местностям</t>
  </si>
  <si>
    <t>9999312</t>
  </si>
  <si>
    <t>Муниципальное учреждение "Дума Партизанского муниципального района"</t>
  </si>
  <si>
    <t>Всего расходов:</t>
  </si>
  <si>
    <t>Муниципальная программа "Содействие развитию малого и среднего предпринимательства в Партизанском муниципальном районе" на 2015-2018 годы</t>
  </si>
  <si>
    <t>Мероприятия муниципальной программы "Содействие развитию малого и среднего предпринимательства в Партизанском муниципальном районе" на 2015-2018 годы</t>
  </si>
  <si>
    <t>1700000</t>
  </si>
  <si>
    <t>1790000</t>
  </si>
  <si>
    <t>1792017</t>
  </si>
  <si>
    <t>1796002</t>
  </si>
  <si>
    <t>Муниципальная программа "Проведение мероприятий по строительству, реконструкции, ремонту объектов жилищно-коммунального и социально-культурного назначения, проектным работам, мероприятий по переселению граждан из аварийного жилищного фонда в Партизанском муниципальном районе на 2015-2017 годы"</t>
  </si>
  <si>
    <t>Подпрограмма "Проведение мероприятий по строительству, реконструкции, ремонту объектов жилищно-коммунального и социально-культурного назначения, проектным работам в Партизанском муниципальном районе на 2015-2017 годы"</t>
  </si>
  <si>
    <t>Ремонт объектов теплоснабжения (котельные, тепловые сети)</t>
  </si>
  <si>
    <t>Ремонт сетей водоснабжения, канализации</t>
  </si>
  <si>
    <t xml:space="preserve">Разработка проектно-сметной документации на строительство, реконструкцию объектов жилищно-коммунального и социально-культурного назначения </t>
  </si>
  <si>
    <t>Строительство, реконструкция объектов жилищно-коммунального назначения</t>
  </si>
  <si>
    <t>1800000</t>
  </si>
  <si>
    <t>1810000</t>
  </si>
  <si>
    <t>1817002</t>
  </si>
  <si>
    <t>1817003</t>
  </si>
  <si>
    <t>1817004</t>
  </si>
  <si>
    <t>Муниципальная программа "Развитие архивного дела в Партизанском муниципальном районе" на 2015-2017 годы</t>
  </si>
  <si>
    <t>Мероприятия муниципальной программы "Развитие архивного дела в Партизанском муниципальном районе" на 2015-2017 годы</t>
  </si>
  <si>
    <t>Организация и проведение мероприятий связанных с предпринимательской деятельность</t>
  </si>
  <si>
    <t>Субсидии социально-ориентированной некоммерческой организации "Общество инвалидов Партизанского района Приморской краевой организации общероссийской общественной организации "Всероссийское общество инвалидов"</t>
  </si>
  <si>
    <t xml:space="preserve">Проведение мероприятий по приобретению и установки материально-технических средств, проведение мероприятий архивной службы Партизанского муниципального района  </t>
  </si>
  <si>
    <t>Финансовая поддержка субъектов малого и среднего предпринимательства в виде предоставления субсидий с целью возмещения затрат, связанных с уплатой лизинговых платежей по договорам финансовой аренды (лизинга)</t>
  </si>
  <si>
    <t>0796008</t>
  </si>
  <si>
    <t>Расходы бюджета Партизанского муниципального района на 2015 год по финансовому обеспечению муниципальных программ Партизанского муниципального района и непрограммным направлениям деятельности</t>
  </si>
  <si>
    <t>Муниципальная программа "Социальная поддержка населения Партизанского муниципального района на 2015-2017 годы"</t>
  </si>
  <si>
    <t>Мероприятия муниципальной программы "Социальная поддержка населения Партизанского муниципального района на 2015-2017 годы"</t>
  </si>
  <si>
    <t>Муниципальная программа "Обеспечение жильем молодых семей Партизанского муниципального района" на 2013-2017 годы</t>
  </si>
  <si>
    <t xml:space="preserve">Муниципальная программа "Устойчивое развитие сельских территорий на 2014-2017 годы и на период до 2020 года" </t>
  </si>
  <si>
    <t>Мероприятия муниципальной программы "Обеспечение жильем молодых семей Партизанского муниципального района" на 2013-2017 годы</t>
  </si>
  <si>
    <t xml:space="preserve">Мероприятия муниципальной программы "Устойчивое развитие сельских территорий на 2014-2017 годы и на период до 2020 года" </t>
  </si>
  <si>
    <t>1900000</t>
  </si>
  <si>
    <t>1990000</t>
  </si>
  <si>
    <t>1998022</t>
  </si>
  <si>
    <t>2000000</t>
  </si>
  <si>
    <t>2090000</t>
  </si>
  <si>
    <t>2098030</t>
  </si>
  <si>
    <t>к муниципальному правовому акту</t>
  </si>
  <si>
    <t xml:space="preserve">от 12.12.2014 № 106 - МПА     </t>
  </si>
  <si>
    <t>1820000</t>
  </si>
  <si>
    <t>0497015</t>
  </si>
  <si>
    <t>Капитальный ремонт, реконструкция здания конторы ЭТУС в административное здание (МФЦ и административные помещения)</t>
  </si>
  <si>
    <t>Муниципальная программа «Строительство Новолитовской  общеобразовательной школы на 220 учащихся с блоком 4-х дошкольных групп, Партизанский район, Приморский край» на 2012-2016 годы</t>
  </si>
  <si>
    <t>Мероприятия муниципальной программы «Строительство Новолитовской  общеобразовательной школы на 220 учащихся с блоком 4-х дошкольных групп, Партизанский район, Приморский край» на 2012-2016 годы</t>
  </si>
  <si>
    <t xml:space="preserve">Средства благотворительного пожертвования </t>
  </si>
  <si>
    <t>2100000</t>
  </si>
  <si>
    <t>2190000</t>
  </si>
  <si>
    <t>2197777</t>
  </si>
  <si>
    <t>0227777</t>
  </si>
  <si>
    <t>0217777</t>
  </si>
  <si>
    <t>0397777</t>
  </si>
  <si>
    <t>Реконструкция Детского сада Дюймовочка Партизанского муниципального района</t>
  </si>
  <si>
    <t>0217010</t>
  </si>
  <si>
    <t>Подпрограмма "Проведение мероприятий по переселению граждан из аварийного жилищного фонда в Партизанском муниципальном районе на 2015-2017 годы"</t>
  </si>
  <si>
    <t>Обеспечение мероприятий по переселению граждан из аварийного жилищного фонда Екатериновского сельского поселения</t>
  </si>
  <si>
    <t>Обеспечение мероприятий по переселению граждан из аварийного жилищного фонда Золотодолинского сельского поселения</t>
  </si>
  <si>
    <t>1828003</t>
  </si>
  <si>
    <t>1828004</t>
  </si>
  <si>
    <t>"Приложение 12</t>
  </si>
  <si>
    <t>0697777</t>
  </si>
  <si>
    <t>Приложение 6</t>
  </si>
  <si>
    <t>1817005</t>
  </si>
  <si>
    <t xml:space="preserve">Межбюджетные  трансферты, передаваемые бюджету Партизанского муниципального района </t>
  </si>
  <si>
    <t>9997001</t>
  </si>
  <si>
    <t xml:space="preserve">Иные межбюджетные трансферты Владимиро-Александровскому сельскому поселению на ремонт памятника погибшим односельчанам в годы ВОВ с.Владимиро-Александровское </t>
  </si>
  <si>
    <t>1818005</t>
  </si>
  <si>
    <t xml:space="preserve">от 23.01.2015 № 138 - МПА   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</si>
</sst>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.00_);_(\$* \(#,##0.00\);_(\$* &quot;-&quot;??_);_(@_)"/>
    <numFmt numFmtId="165" formatCode="_(\$* #,##0_);_(\$* \(#,##0\);_(\$* &quot;-&quot;_);_(@_)"/>
    <numFmt numFmtId="166" formatCode="_(* #,##0.00_);_(* \(#,##0.00\);_(* &quot;-&quot;??_);_(@_)"/>
    <numFmt numFmtId="167" formatCode="_(* #,##0_);_(* \(#,##0\);_(* &quot;-&quot;_);_(@_)"/>
    <numFmt numFmtId="168" formatCode="#,##0.000"/>
    <numFmt numFmtId="169" formatCode="#,##0.0000"/>
    <numFmt numFmtId="170" formatCode="#,##0.00000"/>
    <numFmt numFmtId="171" formatCode="#,##0.000000"/>
    <numFmt numFmtId="172" formatCode="#,##0.0000000"/>
    <numFmt numFmtId="173" formatCode="#,##0.00000000"/>
    <numFmt numFmtId="174" formatCode="#,##0.000000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0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8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9" fillId="16" borderId="7" applyNumberFormat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3" fillId="0" borderId="0">
      <alignment vertical="top" wrapText="1"/>
      <protection/>
    </xf>
    <xf numFmtId="0" fontId="12" fillId="0" borderId="0">
      <alignment/>
      <protection/>
    </xf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</cellStyleXfs>
  <cellXfs count="43">
    <xf numFmtId="0" fontId="0" fillId="0" borderId="0" xfId="0" applyAlignment="1">
      <alignment/>
    </xf>
    <xf numFmtId="0" fontId="20" fillId="0" borderId="0" xfId="53" applyFont="1" applyFill="1">
      <alignment/>
      <protection/>
    </xf>
    <xf numFmtId="0" fontId="19" fillId="0" borderId="0" xfId="52" applyFont="1" applyFill="1" applyAlignment="1">
      <alignment horizontal="left" vertical="top" wrapText="1"/>
      <protection/>
    </xf>
    <xf numFmtId="0" fontId="20" fillId="0" borderId="0" xfId="53" applyFont="1" applyFill="1" applyAlignment="1">
      <alignment/>
      <protection/>
    </xf>
    <xf numFmtId="0" fontId="12" fillId="0" borderId="0" xfId="53" applyAlignment="1">
      <alignment/>
      <protection/>
    </xf>
    <xf numFmtId="0" fontId="21" fillId="0" borderId="10" xfId="53" applyNumberFormat="1" applyFont="1" applyFill="1" applyBorder="1" applyAlignment="1" applyProtection="1">
      <alignment horizontal="center" vertical="center" wrapText="1"/>
      <protection/>
    </xf>
    <xf numFmtId="0" fontId="22" fillId="2" borderId="10" xfId="0" applyFont="1" applyFill="1" applyBorder="1" applyAlignment="1">
      <alignment vertical="top" wrapText="1"/>
    </xf>
    <xf numFmtId="0" fontId="21" fillId="2" borderId="10" xfId="0" applyFont="1" applyFill="1" applyBorder="1" applyAlignment="1">
      <alignment vertical="top" wrapText="1"/>
    </xf>
    <xf numFmtId="49" fontId="21" fillId="2" borderId="10" xfId="0" applyNumberFormat="1" applyFont="1" applyFill="1" applyBorder="1" applyAlignment="1">
      <alignment horizontal="center" vertical="top" shrinkToFit="1"/>
    </xf>
    <xf numFmtId="49" fontId="22" fillId="2" borderId="10" xfId="0" applyNumberFormat="1" applyFont="1" applyFill="1" applyBorder="1" applyAlignment="1">
      <alignment horizontal="center" vertical="top" shrinkToFit="1"/>
    </xf>
    <xf numFmtId="0" fontId="21" fillId="2" borderId="2" xfId="0" applyNumberFormat="1" applyFont="1" applyFill="1" applyBorder="1" applyAlignment="1" applyProtection="1">
      <alignment vertical="top" wrapText="1"/>
      <protection/>
    </xf>
    <xf numFmtId="0" fontId="22" fillId="2" borderId="2" xfId="0" applyNumberFormat="1" applyFont="1" applyFill="1" applyBorder="1" applyAlignment="1" applyProtection="1">
      <alignment vertical="top" wrapText="1"/>
      <protection/>
    </xf>
    <xf numFmtId="0" fontId="21" fillId="2" borderId="10" xfId="0" applyFont="1" applyFill="1" applyBorder="1" applyAlignment="1">
      <alignment horizontal="left" vertical="top" wrapText="1"/>
    </xf>
    <xf numFmtId="0" fontId="21" fillId="2" borderId="11" xfId="0" applyFont="1" applyFill="1" applyBorder="1" applyAlignment="1">
      <alignment vertical="top" wrapText="1"/>
    </xf>
    <xf numFmtId="0" fontId="21" fillId="2" borderId="10" xfId="0" applyFont="1" applyFill="1" applyBorder="1" applyAlignment="1">
      <alignment horizontal="center" vertical="top"/>
    </xf>
    <xf numFmtId="0" fontId="21" fillId="2" borderId="10" xfId="0" applyFont="1" applyFill="1" applyBorder="1" applyAlignment="1">
      <alignment vertical="top" wrapText="1" shrinkToFit="1"/>
    </xf>
    <xf numFmtId="0" fontId="21" fillId="2" borderId="10" xfId="0" applyFont="1" applyFill="1" applyBorder="1" applyAlignment="1">
      <alignment vertical="center" wrapText="1"/>
    </xf>
    <xf numFmtId="0" fontId="21" fillId="19" borderId="10" xfId="0" applyFont="1" applyFill="1" applyBorder="1" applyAlignment="1">
      <alignment vertical="top" wrapText="1"/>
    </xf>
    <xf numFmtId="49" fontId="21" fillId="19" borderId="10" xfId="0" applyNumberFormat="1" applyFont="1" applyFill="1" applyBorder="1" applyAlignment="1">
      <alignment horizontal="center" vertical="top" shrinkToFit="1"/>
    </xf>
    <xf numFmtId="0" fontId="22" fillId="19" borderId="2" xfId="0" applyNumberFormat="1" applyFont="1" applyFill="1" applyBorder="1" applyAlignment="1" applyProtection="1">
      <alignment vertical="top" wrapText="1"/>
      <protection/>
    </xf>
    <xf numFmtId="49" fontId="22" fillId="19" borderId="10" xfId="0" applyNumberFormat="1" applyFont="1" applyFill="1" applyBorder="1" applyAlignment="1">
      <alignment horizontal="center" vertical="top" shrinkToFit="1"/>
    </xf>
    <xf numFmtId="0" fontId="22" fillId="19" borderId="10" xfId="0" applyFont="1" applyFill="1" applyBorder="1" applyAlignment="1">
      <alignment vertical="top" wrapText="1"/>
    </xf>
    <xf numFmtId="0" fontId="22" fillId="19" borderId="10" xfId="0" applyFont="1" applyFill="1" applyBorder="1" applyAlignment="1">
      <alignment horizontal="left" vertical="top" wrapText="1"/>
    </xf>
    <xf numFmtId="0" fontId="23" fillId="19" borderId="10" xfId="0" applyFont="1" applyFill="1" applyBorder="1" applyAlignment="1">
      <alignment vertical="top" wrapText="1"/>
    </xf>
    <xf numFmtId="0" fontId="24" fillId="19" borderId="10" xfId="0" applyFont="1" applyFill="1" applyBorder="1" applyAlignment="1">
      <alignment vertical="top" wrapText="1"/>
    </xf>
    <xf numFmtId="170" fontId="22" fillId="2" borderId="10" xfId="0" applyNumberFormat="1" applyFont="1" applyFill="1" applyBorder="1" applyAlignment="1">
      <alignment horizontal="center" vertical="top" shrinkToFit="1"/>
    </xf>
    <xf numFmtId="170" fontId="21" fillId="2" borderId="10" xfId="0" applyNumberFormat="1" applyFont="1" applyFill="1" applyBorder="1" applyAlignment="1">
      <alignment horizontal="center" vertical="top" shrinkToFit="1"/>
    </xf>
    <xf numFmtId="170" fontId="21" fillId="2" borderId="10" xfId="0" applyNumberFormat="1" applyFont="1" applyFill="1" applyBorder="1" applyAlignment="1">
      <alignment horizontal="right" vertical="top" shrinkToFit="1"/>
    </xf>
    <xf numFmtId="170" fontId="21" fillId="19" borderId="10" xfId="0" applyNumberFormat="1" applyFont="1" applyFill="1" applyBorder="1" applyAlignment="1">
      <alignment horizontal="center" vertical="top" shrinkToFit="1"/>
    </xf>
    <xf numFmtId="170" fontId="21" fillId="2" borderId="10" xfId="0" applyNumberFormat="1" applyFont="1" applyFill="1" applyBorder="1" applyAlignment="1">
      <alignment vertical="top" shrinkToFit="1"/>
    </xf>
    <xf numFmtId="170" fontId="22" fillId="2" borderId="10" xfId="0" applyNumberFormat="1" applyFont="1" applyFill="1" applyBorder="1" applyAlignment="1">
      <alignment vertical="top" shrinkToFit="1"/>
    </xf>
    <xf numFmtId="170" fontId="22" fillId="19" borderId="10" xfId="0" applyNumberFormat="1" applyFont="1" applyFill="1" applyBorder="1" applyAlignment="1">
      <alignment horizontal="center" vertical="top" shrinkToFit="1"/>
    </xf>
    <xf numFmtId="170" fontId="22" fillId="2" borderId="10" xfId="0" applyNumberFormat="1" applyFont="1" applyFill="1" applyBorder="1" applyAlignment="1">
      <alignment horizontal="right" vertical="top" shrinkToFit="1"/>
    </xf>
    <xf numFmtId="170" fontId="21" fillId="19" borderId="10" xfId="0" applyNumberFormat="1" applyFont="1" applyFill="1" applyBorder="1" applyAlignment="1">
      <alignment horizontal="right" vertical="top" shrinkToFit="1"/>
    </xf>
    <xf numFmtId="0" fontId="23" fillId="19" borderId="10" xfId="0" applyFont="1" applyFill="1" applyBorder="1" applyAlignment="1">
      <alignment vertical="center" wrapText="1"/>
    </xf>
    <xf numFmtId="170" fontId="22" fillId="19" borderId="10" xfId="0" applyNumberFormat="1" applyFont="1" applyFill="1" applyBorder="1" applyAlignment="1">
      <alignment horizontal="right" vertical="top" shrinkToFit="1"/>
    </xf>
    <xf numFmtId="170" fontId="21" fillId="19" borderId="10" xfId="0" applyNumberFormat="1" applyFont="1" applyFill="1" applyBorder="1" applyAlignment="1">
      <alignment vertical="top" shrinkToFit="1"/>
    </xf>
    <xf numFmtId="0" fontId="23" fillId="19" borderId="10" xfId="0" applyFont="1" applyFill="1" applyBorder="1" applyAlignment="1">
      <alignment horizontal="justify" vertical="top" wrapText="1"/>
    </xf>
    <xf numFmtId="0" fontId="20" fillId="0" borderId="0" xfId="53" applyFont="1" applyFill="1" applyAlignment="1">
      <alignment/>
      <protection/>
    </xf>
    <xf numFmtId="0" fontId="12" fillId="0" borderId="0" xfId="53" applyAlignment="1">
      <alignment/>
      <protection/>
    </xf>
    <xf numFmtId="0" fontId="22" fillId="0" borderId="10" xfId="0" applyNumberFormat="1" applyFont="1" applyFill="1" applyBorder="1" applyAlignment="1" applyProtection="1">
      <alignment horizontal="left"/>
      <protection/>
    </xf>
    <xf numFmtId="0" fontId="19" fillId="0" borderId="0" xfId="52" applyFont="1" applyFill="1" applyAlignment="1">
      <alignment horizontal="right" wrapText="1"/>
      <protection/>
    </xf>
    <xf numFmtId="0" fontId="19" fillId="0" borderId="0" xfId="52" applyFont="1" applyFill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8"/>
  <sheetViews>
    <sheetView tabSelected="1" zoomScalePageLayoutView="0" workbookViewId="0" topLeftCell="A1">
      <selection activeCell="B4" sqref="B4:D4"/>
    </sheetView>
  </sheetViews>
  <sheetFormatPr defaultColWidth="9.00390625" defaultRowHeight="12.75"/>
  <cols>
    <col min="1" max="1" width="53.375" style="0" customWidth="1"/>
    <col min="2" max="2" width="11.25390625" style="0" customWidth="1"/>
    <col min="3" max="4" width="12.875" style="0" customWidth="1"/>
  </cols>
  <sheetData>
    <row r="1" spans="2:4" ht="18.75">
      <c r="B1" s="1" t="s">
        <v>267</v>
      </c>
      <c r="C1" s="1"/>
      <c r="D1" s="2"/>
    </row>
    <row r="2" spans="2:4" ht="12.75">
      <c r="B2" s="38" t="s">
        <v>244</v>
      </c>
      <c r="C2" s="38"/>
      <c r="D2" s="39"/>
    </row>
    <row r="3" spans="2:4" ht="12.75">
      <c r="B3" s="38" t="s">
        <v>0</v>
      </c>
      <c r="C3" s="38"/>
      <c r="D3" s="39"/>
    </row>
    <row r="4" spans="2:4" ht="12.75">
      <c r="B4" s="38" t="s">
        <v>273</v>
      </c>
      <c r="C4" s="38"/>
      <c r="D4" s="39"/>
    </row>
    <row r="6" spans="2:4" ht="15.75" customHeight="1">
      <c r="B6" s="1" t="s">
        <v>265</v>
      </c>
      <c r="C6" s="1"/>
      <c r="D6" s="2"/>
    </row>
    <row r="7" spans="2:4" ht="15.75" customHeight="1">
      <c r="B7" s="38" t="s">
        <v>244</v>
      </c>
      <c r="C7" s="38"/>
      <c r="D7" s="39"/>
    </row>
    <row r="8" spans="2:4" ht="15.75" customHeight="1">
      <c r="B8" s="38" t="s">
        <v>0</v>
      </c>
      <c r="C8" s="38"/>
      <c r="D8" s="39"/>
    </row>
    <row r="9" spans="2:4" ht="15.75" customHeight="1">
      <c r="B9" s="38" t="s">
        <v>245</v>
      </c>
      <c r="C9" s="38"/>
      <c r="D9" s="39"/>
    </row>
    <row r="10" spans="2:4" ht="12.75">
      <c r="B10" s="3"/>
      <c r="C10" s="3"/>
      <c r="D10" s="4"/>
    </row>
    <row r="11" spans="1:4" ht="67.5" customHeight="1">
      <c r="A11" s="42" t="s">
        <v>231</v>
      </c>
      <c r="B11" s="42"/>
      <c r="C11" s="42"/>
      <c r="D11" s="42"/>
    </row>
    <row r="12" spans="2:4" ht="12.75">
      <c r="B12" s="3"/>
      <c r="C12" s="3"/>
      <c r="D12" s="4"/>
    </row>
    <row r="13" spans="1:4" ht="18.75">
      <c r="A13" s="41" t="s">
        <v>5</v>
      </c>
      <c r="B13" s="41"/>
      <c r="C13" s="41"/>
      <c r="D13" s="41"/>
    </row>
    <row r="14" spans="1:4" ht="31.5">
      <c r="A14" s="5" t="s">
        <v>2</v>
      </c>
      <c r="B14" s="5" t="s">
        <v>3</v>
      </c>
      <c r="C14" s="5" t="s">
        <v>4</v>
      </c>
      <c r="D14" s="5" t="s">
        <v>1</v>
      </c>
    </row>
    <row r="15" spans="1:4" ht="15.75">
      <c r="A15" s="5">
        <v>1</v>
      </c>
      <c r="B15" s="5">
        <v>2</v>
      </c>
      <c r="C15" s="5">
        <v>3</v>
      </c>
      <c r="D15" s="5">
        <v>4</v>
      </c>
    </row>
    <row r="16" spans="1:4" ht="63">
      <c r="A16" s="6" t="s">
        <v>11</v>
      </c>
      <c r="B16" s="9" t="s">
        <v>13</v>
      </c>
      <c r="C16" s="9" t="s">
        <v>12</v>
      </c>
      <c r="D16" s="25">
        <f>D17</f>
        <v>442</v>
      </c>
    </row>
    <row r="17" spans="1:4" ht="63">
      <c r="A17" s="6" t="s">
        <v>14</v>
      </c>
      <c r="B17" s="9" t="s">
        <v>13</v>
      </c>
      <c r="C17" s="9" t="s">
        <v>15</v>
      </c>
      <c r="D17" s="25">
        <f>D18</f>
        <v>442</v>
      </c>
    </row>
    <row r="18" spans="1:4" ht="31.5">
      <c r="A18" s="6" t="s">
        <v>6</v>
      </c>
      <c r="B18" s="9" t="s">
        <v>17</v>
      </c>
      <c r="C18" s="9" t="s">
        <v>15</v>
      </c>
      <c r="D18" s="25">
        <f>D19</f>
        <v>442</v>
      </c>
    </row>
    <row r="19" spans="1:4" ht="47.25">
      <c r="A19" s="7" t="s">
        <v>16</v>
      </c>
      <c r="B19" s="8" t="s">
        <v>17</v>
      </c>
      <c r="C19" s="8" t="s">
        <v>18</v>
      </c>
      <c r="D19" s="26">
        <v>442</v>
      </c>
    </row>
    <row r="20" spans="1:4" ht="47.25">
      <c r="A20" s="6" t="s">
        <v>19</v>
      </c>
      <c r="B20" s="9" t="s">
        <v>13</v>
      </c>
      <c r="C20" s="9" t="s">
        <v>20</v>
      </c>
      <c r="D20" s="25">
        <f>D21+D28+D35+D41</f>
        <v>451625.81439</v>
      </c>
    </row>
    <row r="21" spans="1:4" ht="31.5">
      <c r="A21" s="6" t="s">
        <v>21</v>
      </c>
      <c r="B21" s="9" t="s">
        <v>13</v>
      </c>
      <c r="C21" s="9" t="s">
        <v>22</v>
      </c>
      <c r="D21" s="25">
        <f>D22</f>
        <v>125442.90573</v>
      </c>
    </row>
    <row r="22" spans="1:4" ht="47.25">
      <c r="A22" s="6" t="s">
        <v>7</v>
      </c>
      <c r="B22" s="9" t="s">
        <v>25</v>
      </c>
      <c r="C22" s="9" t="s">
        <v>22</v>
      </c>
      <c r="D22" s="25">
        <f>D23+D25+D26+D27</f>
        <v>125442.90573</v>
      </c>
    </row>
    <row r="23" spans="1:4" ht="47.25">
      <c r="A23" s="7" t="s">
        <v>23</v>
      </c>
      <c r="B23" s="8" t="s">
        <v>25</v>
      </c>
      <c r="C23" s="8" t="s">
        <v>24</v>
      </c>
      <c r="D23" s="26">
        <f>D24</f>
        <v>46197.26</v>
      </c>
    </row>
    <row r="24" spans="1:4" ht="15.75">
      <c r="A24" s="7" t="s">
        <v>26</v>
      </c>
      <c r="B24" s="8" t="s">
        <v>25</v>
      </c>
      <c r="C24" s="8" t="s">
        <v>27</v>
      </c>
      <c r="D24" s="27">
        <v>46197.26</v>
      </c>
    </row>
    <row r="25" spans="1:4" ht="31.5">
      <c r="A25" s="34" t="s">
        <v>258</v>
      </c>
      <c r="B25" s="18" t="s">
        <v>25</v>
      </c>
      <c r="C25" s="18" t="s">
        <v>259</v>
      </c>
      <c r="D25" s="33">
        <v>13019.42</v>
      </c>
    </row>
    <row r="26" spans="1:4" ht="15.75">
      <c r="A26" s="23" t="s">
        <v>251</v>
      </c>
      <c r="B26" s="18" t="s">
        <v>25</v>
      </c>
      <c r="C26" s="18" t="s">
        <v>256</v>
      </c>
      <c r="D26" s="33">
        <v>2563.22573</v>
      </c>
    </row>
    <row r="27" spans="1:4" ht="78.75">
      <c r="A27" s="7" t="s">
        <v>28</v>
      </c>
      <c r="B27" s="8" t="s">
        <v>25</v>
      </c>
      <c r="C27" s="8" t="s">
        <v>29</v>
      </c>
      <c r="D27" s="27">
        <v>63663</v>
      </c>
    </row>
    <row r="28" spans="1:4" ht="31.5">
      <c r="A28" s="6" t="s">
        <v>30</v>
      </c>
      <c r="B28" s="9" t="s">
        <v>13</v>
      </c>
      <c r="C28" s="9" t="s">
        <v>31</v>
      </c>
      <c r="D28" s="25">
        <f>D29</f>
        <v>287906.52866</v>
      </c>
    </row>
    <row r="29" spans="1:4" ht="47.25">
      <c r="A29" s="6" t="s">
        <v>7</v>
      </c>
      <c r="B29" s="9" t="s">
        <v>25</v>
      </c>
      <c r="C29" s="9" t="s">
        <v>31</v>
      </c>
      <c r="D29" s="25">
        <f>D30+D32+D33+D34</f>
        <v>287906.52866</v>
      </c>
    </row>
    <row r="30" spans="1:4" ht="47.25">
      <c r="A30" s="7" t="s">
        <v>23</v>
      </c>
      <c r="B30" s="8" t="s">
        <v>25</v>
      </c>
      <c r="C30" s="8" t="s">
        <v>32</v>
      </c>
      <c r="D30" s="26">
        <f>D31</f>
        <v>51812.62</v>
      </c>
    </row>
    <row r="31" spans="1:4" ht="31.5">
      <c r="A31" s="7" t="s">
        <v>33</v>
      </c>
      <c r="B31" s="8" t="s">
        <v>25</v>
      </c>
      <c r="C31" s="8" t="s">
        <v>34</v>
      </c>
      <c r="D31" s="26">
        <v>51812.62</v>
      </c>
    </row>
    <row r="32" spans="1:4" ht="15.75">
      <c r="A32" s="23" t="s">
        <v>251</v>
      </c>
      <c r="B32" s="18" t="s">
        <v>25</v>
      </c>
      <c r="C32" s="18" t="s">
        <v>255</v>
      </c>
      <c r="D32" s="28">
        <v>1948.90866</v>
      </c>
    </row>
    <row r="33" spans="1:4" ht="47.25">
      <c r="A33" s="7" t="s">
        <v>35</v>
      </c>
      <c r="B33" s="8" t="s">
        <v>25</v>
      </c>
      <c r="C33" s="8" t="s">
        <v>36</v>
      </c>
      <c r="D33" s="29">
        <v>4349</v>
      </c>
    </row>
    <row r="34" spans="1:4" ht="63">
      <c r="A34" s="7" t="s">
        <v>37</v>
      </c>
      <c r="B34" s="8" t="s">
        <v>25</v>
      </c>
      <c r="C34" s="8" t="s">
        <v>38</v>
      </c>
      <c r="D34" s="26">
        <v>229796</v>
      </c>
    </row>
    <row r="35" spans="1:4" ht="47.25">
      <c r="A35" s="6" t="s">
        <v>39</v>
      </c>
      <c r="B35" s="9" t="s">
        <v>13</v>
      </c>
      <c r="C35" s="9" t="s">
        <v>40</v>
      </c>
      <c r="D35" s="25">
        <f>D36</f>
        <v>16591.79</v>
      </c>
    </row>
    <row r="36" spans="1:4" ht="47.25">
      <c r="A36" s="6" t="s">
        <v>7</v>
      </c>
      <c r="B36" s="9" t="s">
        <v>25</v>
      </c>
      <c r="C36" s="9" t="s">
        <v>40</v>
      </c>
      <c r="D36" s="25">
        <f>D37+D39+D40</f>
        <v>16591.79</v>
      </c>
    </row>
    <row r="37" spans="1:4" ht="47.25">
      <c r="A37" s="7" t="s">
        <v>23</v>
      </c>
      <c r="B37" s="8" t="s">
        <v>25</v>
      </c>
      <c r="C37" s="8" t="s">
        <v>41</v>
      </c>
      <c r="D37" s="26">
        <f>D38</f>
        <v>13035.79</v>
      </c>
    </row>
    <row r="38" spans="1:4" ht="31.5">
      <c r="A38" s="7" t="s">
        <v>42</v>
      </c>
      <c r="B38" s="8" t="s">
        <v>25</v>
      </c>
      <c r="C38" s="8" t="s">
        <v>43</v>
      </c>
      <c r="D38" s="26">
        <v>13035.79</v>
      </c>
    </row>
    <row r="39" spans="1:4" ht="63">
      <c r="A39" s="7" t="s">
        <v>44</v>
      </c>
      <c r="B39" s="8" t="s">
        <v>25</v>
      </c>
      <c r="C39" s="8" t="s">
        <v>45</v>
      </c>
      <c r="D39" s="26">
        <v>422</v>
      </c>
    </row>
    <row r="40" spans="1:4" ht="63">
      <c r="A40" s="7" t="s">
        <v>46</v>
      </c>
      <c r="B40" s="8" t="s">
        <v>25</v>
      </c>
      <c r="C40" s="8" t="s">
        <v>47</v>
      </c>
      <c r="D40" s="26">
        <v>3134</v>
      </c>
    </row>
    <row r="41" spans="1:4" ht="47.25">
      <c r="A41" s="6" t="s">
        <v>48</v>
      </c>
      <c r="B41" s="9" t="s">
        <v>25</v>
      </c>
      <c r="C41" s="9" t="s">
        <v>49</v>
      </c>
      <c r="D41" s="25">
        <f>D43+D45</f>
        <v>21684.59</v>
      </c>
    </row>
    <row r="42" spans="1:4" ht="47.25">
      <c r="A42" s="6" t="s">
        <v>7</v>
      </c>
      <c r="B42" s="9" t="s">
        <v>25</v>
      </c>
      <c r="C42" s="9" t="s">
        <v>49</v>
      </c>
      <c r="D42" s="25">
        <f>D43+D45</f>
        <v>21684.59</v>
      </c>
    </row>
    <row r="43" spans="1:4" ht="47.25">
      <c r="A43" s="7" t="s">
        <v>23</v>
      </c>
      <c r="B43" s="8" t="s">
        <v>25</v>
      </c>
      <c r="C43" s="8" t="s">
        <v>50</v>
      </c>
      <c r="D43" s="26">
        <f>D44</f>
        <v>18293.47</v>
      </c>
    </row>
    <row r="44" spans="1:4" ht="78.75">
      <c r="A44" s="7" t="s">
        <v>51</v>
      </c>
      <c r="B44" s="8" t="s">
        <v>25</v>
      </c>
      <c r="C44" s="8" t="s">
        <v>52</v>
      </c>
      <c r="D44" s="26">
        <v>18293.47</v>
      </c>
    </row>
    <row r="45" spans="1:4" ht="94.5">
      <c r="A45" s="7" t="s">
        <v>53</v>
      </c>
      <c r="B45" s="8" t="s">
        <v>25</v>
      </c>
      <c r="C45" s="8" t="s">
        <v>54</v>
      </c>
      <c r="D45" s="29">
        <v>3391.12</v>
      </c>
    </row>
    <row r="46" spans="1:4" ht="47.25">
      <c r="A46" s="6" t="s">
        <v>55</v>
      </c>
      <c r="B46" s="9" t="s">
        <v>13</v>
      </c>
      <c r="C46" s="9" t="s">
        <v>56</v>
      </c>
      <c r="D46" s="30">
        <f>D47+D52+D58</f>
        <v>63786.59352000001</v>
      </c>
    </row>
    <row r="47" spans="1:4" ht="31.5">
      <c r="A47" s="6" t="s">
        <v>57</v>
      </c>
      <c r="B47" s="9" t="s">
        <v>13</v>
      </c>
      <c r="C47" s="9" t="s">
        <v>58</v>
      </c>
      <c r="D47" s="30">
        <f>D48</f>
        <v>18578</v>
      </c>
    </row>
    <row r="48" spans="1:4" ht="47.25">
      <c r="A48" s="6" t="s">
        <v>8</v>
      </c>
      <c r="B48" s="9" t="s">
        <v>59</v>
      </c>
      <c r="C48" s="9" t="s">
        <v>58</v>
      </c>
      <c r="D48" s="30">
        <f>D49</f>
        <v>18578</v>
      </c>
    </row>
    <row r="49" spans="1:4" ht="47.25">
      <c r="A49" s="7" t="s">
        <v>23</v>
      </c>
      <c r="B49" s="8" t="s">
        <v>59</v>
      </c>
      <c r="C49" s="8" t="s">
        <v>60</v>
      </c>
      <c r="D49" s="29">
        <f>D50+D51</f>
        <v>18578</v>
      </c>
    </row>
    <row r="50" spans="1:4" ht="15.75">
      <c r="A50" s="7" t="s">
        <v>61</v>
      </c>
      <c r="B50" s="8" t="s">
        <v>59</v>
      </c>
      <c r="C50" s="8" t="s">
        <v>62</v>
      </c>
      <c r="D50" s="29">
        <v>8767</v>
      </c>
    </row>
    <row r="51" spans="1:4" ht="15.75">
      <c r="A51" s="7" t="s">
        <v>63</v>
      </c>
      <c r="B51" s="8" t="s">
        <v>59</v>
      </c>
      <c r="C51" s="8" t="s">
        <v>64</v>
      </c>
      <c r="D51" s="29">
        <v>9811</v>
      </c>
    </row>
    <row r="52" spans="1:4" ht="31.5">
      <c r="A52" s="6" t="s">
        <v>65</v>
      </c>
      <c r="B52" s="9" t="s">
        <v>13</v>
      </c>
      <c r="C52" s="9" t="s">
        <v>66</v>
      </c>
      <c r="D52" s="25">
        <f>D53</f>
        <v>20796.183</v>
      </c>
    </row>
    <row r="53" spans="1:4" ht="47.25">
      <c r="A53" s="6" t="s">
        <v>8</v>
      </c>
      <c r="B53" s="9" t="s">
        <v>59</v>
      </c>
      <c r="C53" s="9" t="s">
        <v>66</v>
      </c>
      <c r="D53" s="25">
        <f>D54</f>
        <v>20796.183</v>
      </c>
    </row>
    <row r="54" spans="1:4" ht="47.25">
      <c r="A54" s="7" t="s">
        <v>23</v>
      </c>
      <c r="B54" s="8" t="s">
        <v>59</v>
      </c>
      <c r="C54" s="8" t="s">
        <v>67</v>
      </c>
      <c r="D54" s="26">
        <f>D55+D56+D57</f>
        <v>20796.183</v>
      </c>
    </row>
    <row r="55" spans="1:4" ht="31.5">
      <c r="A55" s="7" t="s">
        <v>68</v>
      </c>
      <c r="B55" s="8" t="s">
        <v>59</v>
      </c>
      <c r="C55" s="8" t="s">
        <v>69</v>
      </c>
      <c r="D55" s="26">
        <v>7379</v>
      </c>
    </row>
    <row r="56" spans="1:4" ht="15.75">
      <c r="A56" s="7" t="s">
        <v>70</v>
      </c>
      <c r="B56" s="8" t="s">
        <v>59</v>
      </c>
      <c r="C56" s="8" t="s">
        <v>71</v>
      </c>
      <c r="D56" s="26">
        <v>2501</v>
      </c>
    </row>
    <row r="57" spans="1:4" ht="15.75">
      <c r="A57" s="7" t="s">
        <v>72</v>
      </c>
      <c r="B57" s="8" t="s">
        <v>59</v>
      </c>
      <c r="C57" s="8" t="s">
        <v>73</v>
      </c>
      <c r="D57" s="26">
        <v>10916.183</v>
      </c>
    </row>
    <row r="58" spans="1:4" ht="47.25">
      <c r="A58" s="21" t="s">
        <v>74</v>
      </c>
      <c r="B58" s="20" t="s">
        <v>13</v>
      </c>
      <c r="C58" s="20" t="s">
        <v>75</v>
      </c>
      <c r="D58" s="31">
        <f>D59</f>
        <v>24412.41052</v>
      </c>
    </row>
    <row r="59" spans="1:4" ht="47.25">
      <c r="A59" s="6" t="s">
        <v>8</v>
      </c>
      <c r="B59" s="9" t="s">
        <v>59</v>
      </c>
      <c r="C59" s="9" t="s">
        <v>75</v>
      </c>
      <c r="D59" s="26">
        <f>D60+D61+D62+D64</f>
        <v>24412.41052</v>
      </c>
    </row>
    <row r="60" spans="1:4" ht="15.75">
      <c r="A60" s="7" t="s">
        <v>76</v>
      </c>
      <c r="B60" s="8" t="s">
        <v>59</v>
      </c>
      <c r="C60" s="8" t="s">
        <v>77</v>
      </c>
      <c r="D60" s="26">
        <f>4950+2843</f>
        <v>7793</v>
      </c>
    </row>
    <row r="61" spans="1:4" ht="31.5">
      <c r="A61" s="7" t="s">
        <v>78</v>
      </c>
      <c r="B61" s="8" t="s">
        <v>59</v>
      </c>
      <c r="C61" s="8" t="s">
        <v>79</v>
      </c>
      <c r="D61" s="26">
        <f>709+673</f>
        <v>1382</v>
      </c>
    </row>
    <row r="62" spans="1:4" ht="47.25">
      <c r="A62" s="7" t="s">
        <v>23</v>
      </c>
      <c r="B62" s="8" t="s">
        <v>59</v>
      </c>
      <c r="C62" s="8" t="s">
        <v>80</v>
      </c>
      <c r="D62" s="26">
        <f>D63</f>
        <v>15234</v>
      </c>
    </row>
    <row r="63" spans="1:4" ht="78.75">
      <c r="A63" s="7" t="s">
        <v>51</v>
      </c>
      <c r="B63" s="8" t="s">
        <v>59</v>
      </c>
      <c r="C63" s="8" t="s">
        <v>81</v>
      </c>
      <c r="D63" s="26">
        <v>15234</v>
      </c>
    </row>
    <row r="64" spans="1:4" ht="15.75">
      <c r="A64" s="23" t="s">
        <v>251</v>
      </c>
      <c r="B64" s="18" t="s">
        <v>59</v>
      </c>
      <c r="C64" s="18" t="s">
        <v>257</v>
      </c>
      <c r="D64" s="28">
        <v>3.41052</v>
      </c>
    </row>
    <row r="65" spans="1:4" ht="78.75">
      <c r="A65" s="21" t="s">
        <v>82</v>
      </c>
      <c r="B65" s="20" t="s">
        <v>13</v>
      </c>
      <c r="C65" s="20" t="s">
        <v>83</v>
      </c>
      <c r="D65" s="31">
        <f>D66</f>
        <v>12597.32</v>
      </c>
    </row>
    <row r="66" spans="1:4" ht="78.75">
      <c r="A66" s="21" t="s">
        <v>84</v>
      </c>
      <c r="B66" s="20" t="s">
        <v>13</v>
      </c>
      <c r="C66" s="20" t="s">
        <v>85</v>
      </c>
      <c r="D66" s="31">
        <f>D67</f>
        <v>12597.32</v>
      </c>
    </row>
    <row r="67" spans="1:4" ht="78.75">
      <c r="A67" s="22" t="s">
        <v>10</v>
      </c>
      <c r="B67" s="20" t="s">
        <v>86</v>
      </c>
      <c r="C67" s="20" t="s">
        <v>85</v>
      </c>
      <c r="D67" s="31">
        <f>D68+D69</f>
        <v>12597.32</v>
      </c>
    </row>
    <row r="68" spans="1:4" ht="47.25">
      <c r="A68" s="7" t="s">
        <v>23</v>
      </c>
      <c r="B68" s="8" t="s">
        <v>86</v>
      </c>
      <c r="C68" s="8" t="s">
        <v>87</v>
      </c>
      <c r="D68" s="26">
        <v>5044.05</v>
      </c>
    </row>
    <row r="69" spans="1:4" ht="47.25">
      <c r="A69" s="17" t="s">
        <v>248</v>
      </c>
      <c r="B69" s="18" t="s">
        <v>86</v>
      </c>
      <c r="C69" s="18" t="s">
        <v>247</v>
      </c>
      <c r="D69" s="28">
        <f>3000+4553.27</f>
        <v>7553.27</v>
      </c>
    </row>
    <row r="70" spans="1:4" ht="47.25">
      <c r="A70" s="6" t="s">
        <v>232</v>
      </c>
      <c r="B70" s="9" t="s">
        <v>13</v>
      </c>
      <c r="C70" s="9" t="s">
        <v>88</v>
      </c>
      <c r="D70" s="25">
        <f>D71</f>
        <v>400</v>
      </c>
    </row>
    <row r="71" spans="1:4" ht="63">
      <c r="A71" s="6" t="s">
        <v>233</v>
      </c>
      <c r="B71" s="9" t="s">
        <v>13</v>
      </c>
      <c r="C71" s="9" t="s">
        <v>91</v>
      </c>
      <c r="D71" s="25">
        <f>D72</f>
        <v>400</v>
      </c>
    </row>
    <row r="72" spans="1:4" ht="31.5">
      <c r="A72" s="6" t="s">
        <v>6</v>
      </c>
      <c r="B72" s="9" t="s">
        <v>17</v>
      </c>
      <c r="C72" s="9" t="s">
        <v>91</v>
      </c>
      <c r="D72" s="25">
        <f>D73+D74</f>
        <v>400</v>
      </c>
    </row>
    <row r="73" spans="1:4" ht="47.25">
      <c r="A73" s="7" t="s">
        <v>92</v>
      </c>
      <c r="B73" s="8" t="s">
        <v>17</v>
      </c>
      <c r="C73" s="8" t="s">
        <v>93</v>
      </c>
      <c r="D73" s="26">
        <v>250</v>
      </c>
    </row>
    <row r="74" spans="1:4" ht="15.75">
      <c r="A74" s="7" t="s">
        <v>94</v>
      </c>
      <c r="B74" s="8" t="s">
        <v>17</v>
      </c>
      <c r="C74" s="8" t="s">
        <v>95</v>
      </c>
      <c r="D74" s="26">
        <v>150</v>
      </c>
    </row>
    <row r="75" spans="1:4" ht="78.75">
      <c r="A75" s="19" t="s">
        <v>96</v>
      </c>
      <c r="B75" s="20" t="s">
        <v>13</v>
      </c>
      <c r="C75" s="20" t="s">
        <v>97</v>
      </c>
      <c r="D75" s="31">
        <f>D76</f>
        <v>600</v>
      </c>
    </row>
    <row r="76" spans="1:4" ht="78.75">
      <c r="A76" s="19" t="s">
        <v>98</v>
      </c>
      <c r="B76" s="20" t="s">
        <v>13</v>
      </c>
      <c r="C76" s="20" t="s">
        <v>99</v>
      </c>
      <c r="D76" s="31">
        <f>D77+D79</f>
        <v>600</v>
      </c>
    </row>
    <row r="77" spans="1:4" ht="31.5">
      <c r="A77" s="21" t="s">
        <v>6</v>
      </c>
      <c r="B77" s="20" t="s">
        <v>17</v>
      </c>
      <c r="C77" s="20" t="s">
        <v>99</v>
      </c>
      <c r="D77" s="31">
        <f>D78</f>
        <v>550</v>
      </c>
    </row>
    <row r="78" spans="1:4" ht="47.25">
      <c r="A78" s="17" t="s">
        <v>100</v>
      </c>
      <c r="B78" s="18" t="s">
        <v>17</v>
      </c>
      <c r="C78" s="18" t="s">
        <v>101</v>
      </c>
      <c r="D78" s="28">
        <f>200+350</f>
        <v>550</v>
      </c>
    </row>
    <row r="79" spans="1:4" ht="15.75">
      <c r="A79" s="23" t="s">
        <v>251</v>
      </c>
      <c r="B79" s="18" t="s">
        <v>17</v>
      </c>
      <c r="C79" s="18" t="s">
        <v>266</v>
      </c>
      <c r="D79" s="28">
        <v>50</v>
      </c>
    </row>
    <row r="80" spans="1:4" ht="31.5">
      <c r="A80" s="11" t="s">
        <v>102</v>
      </c>
      <c r="B80" s="9" t="s">
        <v>13</v>
      </c>
      <c r="C80" s="9" t="s">
        <v>103</v>
      </c>
      <c r="D80" s="25">
        <f>D81</f>
        <v>2123.71</v>
      </c>
    </row>
    <row r="81" spans="1:4" ht="31.5">
      <c r="A81" s="6" t="s">
        <v>104</v>
      </c>
      <c r="B81" s="9" t="s">
        <v>13</v>
      </c>
      <c r="C81" s="9" t="s">
        <v>105</v>
      </c>
      <c r="D81" s="25">
        <f>D82</f>
        <v>2123.71</v>
      </c>
    </row>
    <row r="82" spans="1:4" ht="31.5">
      <c r="A82" s="6" t="s">
        <v>6</v>
      </c>
      <c r="B82" s="9" t="s">
        <v>17</v>
      </c>
      <c r="C82" s="9" t="s">
        <v>105</v>
      </c>
      <c r="D82" s="25">
        <f>D83</f>
        <v>2123.71</v>
      </c>
    </row>
    <row r="83" spans="1:4" ht="31.5">
      <c r="A83" s="12" t="s">
        <v>106</v>
      </c>
      <c r="B83" s="8" t="s">
        <v>17</v>
      </c>
      <c r="C83" s="8" t="s">
        <v>230</v>
      </c>
      <c r="D83" s="26">
        <v>2123.71</v>
      </c>
    </row>
    <row r="84" spans="1:4" ht="47.25">
      <c r="A84" s="11" t="s">
        <v>107</v>
      </c>
      <c r="B84" s="9" t="s">
        <v>13</v>
      </c>
      <c r="C84" s="9" t="s">
        <v>108</v>
      </c>
      <c r="D84" s="25">
        <f>D85+D88</f>
        <v>14527.668409999998</v>
      </c>
    </row>
    <row r="85" spans="1:4" ht="47.25">
      <c r="A85" s="11" t="s">
        <v>109</v>
      </c>
      <c r="B85" s="9" t="s">
        <v>13</v>
      </c>
      <c r="C85" s="9" t="s">
        <v>110</v>
      </c>
      <c r="D85" s="25">
        <f>D86</f>
        <v>1024.8</v>
      </c>
    </row>
    <row r="86" spans="1:4" ht="31.5">
      <c r="A86" s="6" t="s">
        <v>6</v>
      </c>
      <c r="B86" s="9" t="s">
        <v>17</v>
      </c>
      <c r="C86" s="9" t="s">
        <v>110</v>
      </c>
      <c r="D86" s="25">
        <f>D87</f>
        <v>1024.8</v>
      </c>
    </row>
    <row r="87" spans="1:4" ht="47.25">
      <c r="A87" s="10" t="s">
        <v>111</v>
      </c>
      <c r="B87" s="8" t="s">
        <v>17</v>
      </c>
      <c r="C87" s="8" t="s">
        <v>112</v>
      </c>
      <c r="D87" s="26">
        <v>1024.8</v>
      </c>
    </row>
    <row r="88" spans="1:4" ht="47.25">
      <c r="A88" s="11" t="s">
        <v>113</v>
      </c>
      <c r="B88" s="9" t="s">
        <v>13</v>
      </c>
      <c r="C88" s="9" t="s">
        <v>114</v>
      </c>
      <c r="D88" s="25">
        <f>D89</f>
        <v>13502.86841</v>
      </c>
    </row>
    <row r="89" spans="1:4" ht="31.5">
      <c r="A89" s="6" t="s">
        <v>6</v>
      </c>
      <c r="B89" s="9" t="s">
        <v>17</v>
      </c>
      <c r="C89" s="9" t="s">
        <v>114</v>
      </c>
      <c r="D89" s="25">
        <f>D90+D91</f>
        <v>13502.86841</v>
      </c>
    </row>
    <row r="90" spans="1:4" ht="31.5">
      <c r="A90" s="7" t="s">
        <v>115</v>
      </c>
      <c r="B90" s="8" t="s">
        <v>17</v>
      </c>
      <c r="C90" s="8" t="s">
        <v>116</v>
      </c>
      <c r="D90" s="29">
        <v>5337</v>
      </c>
    </row>
    <row r="91" spans="1:4" ht="31.5">
      <c r="A91" s="23" t="s">
        <v>117</v>
      </c>
      <c r="B91" s="18" t="s">
        <v>17</v>
      </c>
      <c r="C91" s="18" t="s">
        <v>118</v>
      </c>
      <c r="D91" s="36">
        <f>5337+2828.86841</f>
        <v>8165.86841</v>
      </c>
    </row>
    <row r="92" spans="1:4" ht="47.25">
      <c r="A92" s="11" t="s">
        <v>119</v>
      </c>
      <c r="B92" s="9" t="s">
        <v>13</v>
      </c>
      <c r="C92" s="9" t="s">
        <v>120</v>
      </c>
      <c r="D92" s="30">
        <f>D93</f>
        <v>32001.84</v>
      </c>
    </row>
    <row r="93" spans="1:4" ht="47.25">
      <c r="A93" s="11" t="s">
        <v>121</v>
      </c>
      <c r="B93" s="9" t="s">
        <v>13</v>
      </c>
      <c r="C93" s="9" t="s">
        <v>122</v>
      </c>
      <c r="D93" s="30">
        <f>D94+D97</f>
        <v>32001.84</v>
      </c>
    </row>
    <row r="94" spans="1:4" ht="31.5">
      <c r="A94" s="6" t="s">
        <v>6</v>
      </c>
      <c r="B94" s="9" t="s">
        <v>17</v>
      </c>
      <c r="C94" s="9" t="s">
        <v>122</v>
      </c>
      <c r="D94" s="30">
        <f>D95+D96</f>
        <v>7348.44</v>
      </c>
    </row>
    <row r="95" spans="1:4" ht="63">
      <c r="A95" s="7" t="s">
        <v>123</v>
      </c>
      <c r="B95" s="8" t="s">
        <v>17</v>
      </c>
      <c r="C95" s="8" t="s">
        <v>124</v>
      </c>
      <c r="D95" s="29">
        <v>400</v>
      </c>
    </row>
    <row r="96" spans="1:4" ht="31.5">
      <c r="A96" s="7" t="s">
        <v>125</v>
      </c>
      <c r="B96" s="8" t="s">
        <v>17</v>
      </c>
      <c r="C96" s="8" t="s">
        <v>126</v>
      </c>
      <c r="D96" s="29">
        <f>900+6048.44</f>
        <v>6948.44</v>
      </c>
    </row>
    <row r="97" spans="1:4" ht="47.25">
      <c r="A97" s="6" t="s">
        <v>9</v>
      </c>
      <c r="B97" s="9" t="s">
        <v>127</v>
      </c>
      <c r="C97" s="9" t="s">
        <v>122</v>
      </c>
      <c r="D97" s="30">
        <f>D98</f>
        <v>24653.4</v>
      </c>
    </row>
    <row r="98" spans="1:4" ht="47.25">
      <c r="A98" s="7" t="s">
        <v>23</v>
      </c>
      <c r="B98" s="8" t="s">
        <v>127</v>
      </c>
      <c r="C98" s="8" t="s">
        <v>128</v>
      </c>
      <c r="D98" s="29">
        <v>24653.4</v>
      </c>
    </row>
    <row r="99" spans="1:4" ht="31.5">
      <c r="A99" s="7" t="s">
        <v>129</v>
      </c>
      <c r="B99" s="8" t="s">
        <v>127</v>
      </c>
      <c r="C99" s="8" t="s">
        <v>130</v>
      </c>
      <c r="D99" s="29">
        <v>24653.4</v>
      </c>
    </row>
    <row r="100" spans="1:4" ht="47.25">
      <c r="A100" s="6" t="s">
        <v>131</v>
      </c>
      <c r="B100" s="9" t="s">
        <v>13</v>
      </c>
      <c r="C100" s="9" t="s">
        <v>132</v>
      </c>
      <c r="D100" s="30">
        <f>D101</f>
        <v>637</v>
      </c>
    </row>
    <row r="101" spans="1:4" ht="47.25">
      <c r="A101" s="6" t="s">
        <v>133</v>
      </c>
      <c r="B101" s="9" t="s">
        <v>13</v>
      </c>
      <c r="C101" s="9" t="s">
        <v>134</v>
      </c>
      <c r="D101" s="30">
        <f>D102</f>
        <v>637</v>
      </c>
    </row>
    <row r="102" spans="1:4" ht="31.5">
      <c r="A102" s="6" t="s">
        <v>6</v>
      </c>
      <c r="B102" s="9" t="s">
        <v>17</v>
      </c>
      <c r="C102" s="9" t="s">
        <v>134</v>
      </c>
      <c r="D102" s="30">
        <f>D103</f>
        <v>637</v>
      </c>
    </row>
    <row r="103" spans="1:4" ht="31.5">
      <c r="A103" s="7" t="s">
        <v>135</v>
      </c>
      <c r="B103" s="8" t="s">
        <v>17</v>
      </c>
      <c r="C103" s="8" t="s">
        <v>136</v>
      </c>
      <c r="D103" s="29">
        <v>637</v>
      </c>
    </row>
    <row r="104" spans="1:4" ht="63">
      <c r="A104" s="6" t="s">
        <v>137</v>
      </c>
      <c r="B104" s="9" t="s">
        <v>13</v>
      </c>
      <c r="C104" s="9" t="s">
        <v>138</v>
      </c>
      <c r="D104" s="30">
        <f>D105</f>
        <v>326.5</v>
      </c>
    </row>
    <row r="105" spans="1:4" ht="63">
      <c r="A105" s="6" t="s">
        <v>139</v>
      </c>
      <c r="B105" s="9" t="s">
        <v>13</v>
      </c>
      <c r="C105" s="9" t="s">
        <v>140</v>
      </c>
      <c r="D105" s="30">
        <f>D106+D108+D110</f>
        <v>326.5</v>
      </c>
    </row>
    <row r="106" spans="1:4" ht="31.5">
      <c r="A106" s="6" t="s">
        <v>6</v>
      </c>
      <c r="B106" s="9" t="s">
        <v>17</v>
      </c>
      <c r="C106" s="9" t="s">
        <v>140</v>
      </c>
      <c r="D106" s="30">
        <f>D107</f>
        <v>90</v>
      </c>
    </row>
    <row r="107" spans="1:4" ht="47.25">
      <c r="A107" s="7" t="s">
        <v>141</v>
      </c>
      <c r="B107" s="8" t="s">
        <v>17</v>
      </c>
      <c r="C107" s="8" t="s">
        <v>142</v>
      </c>
      <c r="D107" s="29">
        <v>90</v>
      </c>
    </row>
    <row r="108" spans="1:4" ht="47.25">
      <c r="A108" s="6" t="s">
        <v>7</v>
      </c>
      <c r="B108" s="9" t="s">
        <v>25</v>
      </c>
      <c r="C108" s="9" t="s">
        <v>140</v>
      </c>
      <c r="D108" s="30">
        <f>D109</f>
        <v>126</v>
      </c>
    </row>
    <row r="109" spans="1:4" ht="47.25">
      <c r="A109" s="7" t="s">
        <v>141</v>
      </c>
      <c r="B109" s="8" t="s">
        <v>25</v>
      </c>
      <c r="C109" s="8" t="s">
        <v>142</v>
      </c>
      <c r="D109" s="29">
        <v>126</v>
      </c>
    </row>
    <row r="110" spans="1:4" ht="47.25">
      <c r="A110" s="6" t="s">
        <v>8</v>
      </c>
      <c r="B110" s="9" t="s">
        <v>59</v>
      </c>
      <c r="C110" s="9" t="s">
        <v>140</v>
      </c>
      <c r="D110" s="30">
        <f>D111</f>
        <v>110.5</v>
      </c>
    </row>
    <row r="111" spans="1:4" ht="47.25">
      <c r="A111" s="7" t="s">
        <v>141</v>
      </c>
      <c r="B111" s="8" t="s">
        <v>59</v>
      </c>
      <c r="C111" s="8" t="s">
        <v>142</v>
      </c>
      <c r="D111" s="29">
        <v>110.5</v>
      </c>
    </row>
    <row r="112" spans="1:4" ht="63">
      <c r="A112" s="6" t="s">
        <v>143</v>
      </c>
      <c r="B112" s="9" t="s">
        <v>13</v>
      </c>
      <c r="C112" s="9" t="s">
        <v>144</v>
      </c>
      <c r="D112" s="30">
        <f>D113</f>
        <v>500</v>
      </c>
    </row>
    <row r="113" spans="1:4" ht="78.75">
      <c r="A113" s="6" t="s">
        <v>145</v>
      </c>
      <c r="B113" s="9" t="s">
        <v>13</v>
      </c>
      <c r="C113" s="9" t="s">
        <v>146</v>
      </c>
      <c r="D113" s="30">
        <f>D114</f>
        <v>500</v>
      </c>
    </row>
    <row r="114" spans="1:4" ht="31.5">
      <c r="A114" s="6" t="s">
        <v>6</v>
      </c>
      <c r="B114" s="9" t="s">
        <v>17</v>
      </c>
      <c r="C114" s="9" t="s">
        <v>146</v>
      </c>
      <c r="D114" s="30">
        <f>D115</f>
        <v>500</v>
      </c>
    </row>
    <row r="115" spans="1:4" ht="15.75">
      <c r="A115" s="7" t="s">
        <v>147</v>
      </c>
      <c r="B115" s="8" t="s">
        <v>17</v>
      </c>
      <c r="C115" s="8" t="s">
        <v>148</v>
      </c>
      <c r="D115" s="29">
        <v>500</v>
      </c>
    </row>
    <row r="116" spans="1:4" ht="31.5">
      <c r="A116" s="6" t="s">
        <v>149</v>
      </c>
      <c r="B116" s="9" t="s">
        <v>13</v>
      </c>
      <c r="C116" s="9" t="s">
        <v>150</v>
      </c>
      <c r="D116" s="30">
        <f>D117</f>
        <v>1307.8</v>
      </c>
    </row>
    <row r="117" spans="1:4" ht="31.5">
      <c r="A117" s="6" t="s">
        <v>151</v>
      </c>
      <c r="B117" s="9" t="s">
        <v>13</v>
      </c>
      <c r="C117" s="9" t="s">
        <v>152</v>
      </c>
      <c r="D117" s="30">
        <f>D118+D121+D123</f>
        <v>1307.8</v>
      </c>
    </row>
    <row r="118" spans="1:4" ht="31.5">
      <c r="A118" s="6" t="s">
        <v>6</v>
      </c>
      <c r="B118" s="9" t="s">
        <v>17</v>
      </c>
      <c r="C118" s="9" t="s">
        <v>152</v>
      </c>
      <c r="D118" s="30">
        <f>D119+D120</f>
        <v>553</v>
      </c>
    </row>
    <row r="119" spans="1:4" ht="31.5">
      <c r="A119" s="7" t="s">
        <v>153</v>
      </c>
      <c r="B119" s="8" t="s">
        <v>17</v>
      </c>
      <c r="C119" s="8" t="s">
        <v>154</v>
      </c>
      <c r="D119" s="29">
        <v>323</v>
      </c>
    </row>
    <row r="120" spans="1:4" ht="94.5">
      <c r="A120" s="7" t="s">
        <v>227</v>
      </c>
      <c r="B120" s="8" t="s">
        <v>17</v>
      </c>
      <c r="C120" s="8" t="s">
        <v>155</v>
      </c>
      <c r="D120" s="29">
        <v>230</v>
      </c>
    </row>
    <row r="121" spans="1:4" ht="47.25">
      <c r="A121" s="6" t="s">
        <v>7</v>
      </c>
      <c r="B121" s="9" t="s">
        <v>25</v>
      </c>
      <c r="C121" s="9" t="s">
        <v>152</v>
      </c>
      <c r="D121" s="30">
        <f>D122</f>
        <v>535</v>
      </c>
    </row>
    <row r="122" spans="1:4" ht="31.5">
      <c r="A122" s="7" t="s">
        <v>153</v>
      </c>
      <c r="B122" s="8" t="s">
        <v>25</v>
      </c>
      <c r="C122" s="8" t="s">
        <v>154</v>
      </c>
      <c r="D122" s="29">
        <v>535</v>
      </c>
    </row>
    <row r="123" spans="1:4" ht="47.25">
      <c r="A123" s="6" t="s">
        <v>8</v>
      </c>
      <c r="B123" s="9" t="s">
        <v>59</v>
      </c>
      <c r="C123" s="9" t="s">
        <v>152</v>
      </c>
      <c r="D123" s="30">
        <f>D124</f>
        <v>219.8</v>
      </c>
    </row>
    <row r="124" spans="1:4" ht="31.5">
      <c r="A124" s="7" t="s">
        <v>153</v>
      </c>
      <c r="B124" s="8" t="s">
        <v>59</v>
      </c>
      <c r="C124" s="8" t="s">
        <v>154</v>
      </c>
      <c r="D124" s="29">
        <v>219.8</v>
      </c>
    </row>
    <row r="125" spans="1:4" ht="47.25">
      <c r="A125" s="6" t="s">
        <v>156</v>
      </c>
      <c r="B125" s="9" t="s">
        <v>13</v>
      </c>
      <c r="C125" s="9" t="s">
        <v>157</v>
      </c>
      <c r="D125" s="30">
        <f>D126</f>
        <v>3071.43</v>
      </c>
    </row>
    <row r="126" spans="1:4" ht="63">
      <c r="A126" s="6" t="s">
        <v>158</v>
      </c>
      <c r="B126" s="9" t="s">
        <v>13</v>
      </c>
      <c r="C126" s="9" t="s">
        <v>159</v>
      </c>
      <c r="D126" s="30">
        <f>D127</f>
        <v>3071.43</v>
      </c>
    </row>
    <row r="127" spans="1:4" ht="31.5">
      <c r="A127" s="6" t="s">
        <v>6</v>
      </c>
      <c r="B127" s="9" t="s">
        <v>17</v>
      </c>
      <c r="C127" s="9" t="s">
        <v>159</v>
      </c>
      <c r="D127" s="30">
        <f>D128+D129</f>
        <v>3071.43</v>
      </c>
    </row>
    <row r="128" spans="1:4" ht="31.5">
      <c r="A128" s="7" t="s">
        <v>160</v>
      </c>
      <c r="B128" s="8" t="s">
        <v>17</v>
      </c>
      <c r="C128" s="8" t="s">
        <v>161</v>
      </c>
      <c r="D128" s="29">
        <v>500</v>
      </c>
    </row>
    <row r="129" spans="1:4" ht="31.5">
      <c r="A129" s="13" t="s">
        <v>162</v>
      </c>
      <c r="B129" s="8" t="s">
        <v>17</v>
      </c>
      <c r="C129" s="14">
        <v>1497007</v>
      </c>
      <c r="D129" s="29">
        <v>2571.43</v>
      </c>
    </row>
    <row r="130" spans="1:4" ht="47.25">
      <c r="A130" s="6" t="s">
        <v>224</v>
      </c>
      <c r="B130" s="9" t="s">
        <v>13</v>
      </c>
      <c r="C130" s="9" t="s">
        <v>163</v>
      </c>
      <c r="D130" s="30">
        <f>D131</f>
        <v>2100</v>
      </c>
    </row>
    <row r="131" spans="1:4" ht="47.25">
      <c r="A131" s="6" t="s">
        <v>225</v>
      </c>
      <c r="B131" s="9" t="s">
        <v>13</v>
      </c>
      <c r="C131" s="9" t="s">
        <v>164</v>
      </c>
      <c r="D131" s="30">
        <f>D132</f>
        <v>2100</v>
      </c>
    </row>
    <row r="132" spans="1:4" ht="31.5">
      <c r="A132" s="6" t="s">
        <v>6</v>
      </c>
      <c r="B132" s="9" t="s">
        <v>17</v>
      </c>
      <c r="C132" s="9" t="s">
        <v>164</v>
      </c>
      <c r="D132" s="30">
        <f>D133</f>
        <v>2100</v>
      </c>
    </row>
    <row r="133" spans="1:4" ht="63">
      <c r="A133" s="7" t="s">
        <v>228</v>
      </c>
      <c r="B133" s="8" t="s">
        <v>17</v>
      </c>
      <c r="C133" s="8" t="s">
        <v>165</v>
      </c>
      <c r="D133" s="29">
        <v>2100</v>
      </c>
    </row>
    <row r="134" spans="1:4" ht="47.25">
      <c r="A134" s="6" t="s">
        <v>166</v>
      </c>
      <c r="B134" s="9" t="s">
        <v>13</v>
      </c>
      <c r="C134" s="9" t="s">
        <v>167</v>
      </c>
      <c r="D134" s="30">
        <f>D135</f>
        <v>159.5</v>
      </c>
    </row>
    <row r="135" spans="1:4" ht="63">
      <c r="A135" s="6" t="s">
        <v>168</v>
      </c>
      <c r="B135" s="9" t="s">
        <v>13</v>
      </c>
      <c r="C135" s="9" t="s">
        <v>169</v>
      </c>
      <c r="D135" s="30">
        <f>D136</f>
        <v>159.5</v>
      </c>
    </row>
    <row r="136" spans="1:4" ht="47.25">
      <c r="A136" s="6" t="s">
        <v>8</v>
      </c>
      <c r="B136" s="9" t="s">
        <v>59</v>
      </c>
      <c r="C136" s="9" t="s">
        <v>169</v>
      </c>
      <c r="D136" s="30">
        <f>D137</f>
        <v>159.5</v>
      </c>
    </row>
    <row r="137" spans="1:4" ht="31.5">
      <c r="A137" s="7" t="s">
        <v>170</v>
      </c>
      <c r="B137" s="8" t="s">
        <v>59</v>
      </c>
      <c r="C137" s="8" t="s">
        <v>171</v>
      </c>
      <c r="D137" s="29">
        <v>159.5</v>
      </c>
    </row>
    <row r="138" spans="1:4" ht="63">
      <c r="A138" s="6" t="s">
        <v>207</v>
      </c>
      <c r="B138" s="9" t="s">
        <v>13</v>
      </c>
      <c r="C138" s="9" t="s">
        <v>209</v>
      </c>
      <c r="D138" s="30">
        <f>D139</f>
        <v>1400</v>
      </c>
    </row>
    <row r="139" spans="1:4" ht="63">
      <c r="A139" s="6" t="s">
        <v>208</v>
      </c>
      <c r="B139" s="9" t="s">
        <v>13</v>
      </c>
      <c r="C139" s="9" t="s">
        <v>210</v>
      </c>
      <c r="D139" s="30">
        <f>D140</f>
        <v>1400</v>
      </c>
    </row>
    <row r="140" spans="1:4" ht="31.5">
      <c r="A140" s="6" t="s">
        <v>6</v>
      </c>
      <c r="B140" s="9" t="s">
        <v>17</v>
      </c>
      <c r="C140" s="9" t="s">
        <v>210</v>
      </c>
      <c r="D140" s="30">
        <f>D141+D142</f>
        <v>1400</v>
      </c>
    </row>
    <row r="141" spans="1:4" ht="31.5">
      <c r="A141" s="7" t="s">
        <v>226</v>
      </c>
      <c r="B141" s="8" t="s">
        <v>17</v>
      </c>
      <c r="C141" s="8" t="s">
        <v>211</v>
      </c>
      <c r="D141" s="29">
        <v>600</v>
      </c>
    </row>
    <row r="142" spans="1:4" ht="78.75">
      <c r="A142" s="7" t="s">
        <v>229</v>
      </c>
      <c r="B142" s="8" t="s">
        <v>17</v>
      </c>
      <c r="C142" s="8" t="s">
        <v>212</v>
      </c>
      <c r="D142" s="29">
        <v>800</v>
      </c>
    </row>
    <row r="143" spans="1:4" ht="126">
      <c r="A143" s="6" t="s">
        <v>213</v>
      </c>
      <c r="B143" s="9" t="s">
        <v>13</v>
      </c>
      <c r="C143" s="9" t="s">
        <v>219</v>
      </c>
      <c r="D143" s="32">
        <f>D144+D151</f>
        <v>45756.52233</v>
      </c>
    </row>
    <row r="144" spans="1:4" ht="94.5">
      <c r="A144" s="6" t="s">
        <v>214</v>
      </c>
      <c r="B144" s="9" t="s">
        <v>13</v>
      </c>
      <c r="C144" s="9" t="s">
        <v>220</v>
      </c>
      <c r="D144" s="32">
        <f>D145</f>
        <v>28316.377</v>
      </c>
    </row>
    <row r="145" spans="1:4" ht="31.5">
      <c r="A145" s="6" t="s">
        <v>6</v>
      </c>
      <c r="B145" s="9" t="s">
        <v>17</v>
      </c>
      <c r="C145" s="9" t="s">
        <v>220</v>
      </c>
      <c r="D145" s="32">
        <f>D146+D147+D148+D149+D150</f>
        <v>28316.377</v>
      </c>
    </row>
    <row r="146" spans="1:4" ht="15.75">
      <c r="A146" s="7" t="s">
        <v>216</v>
      </c>
      <c r="B146" s="8" t="s">
        <v>17</v>
      </c>
      <c r="C146" s="8" t="s">
        <v>221</v>
      </c>
      <c r="D146" s="27">
        <v>5816.377</v>
      </c>
    </row>
    <row r="147" spans="1:4" ht="63">
      <c r="A147" s="7" t="s">
        <v>217</v>
      </c>
      <c r="B147" s="8" t="s">
        <v>17</v>
      </c>
      <c r="C147" s="8" t="s">
        <v>222</v>
      </c>
      <c r="D147" s="27">
        <v>6000</v>
      </c>
    </row>
    <row r="148" spans="1:4" ht="31.5">
      <c r="A148" s="16" t="s">
        <v>218</v>
      </c>
      <c r="B148" s="8" t="s">
        <v>17</v>
      </c>
      <c r="C148" s="8" t="s">
        <v>223</v>
      </c>
      <c r="D148" s="27">
        <v>5000</v>
      </c>
    </row>
    <row r="149" spans="1:4" ht="31.5">
      <c r="A149" s="17" t="s">
        <v>215</v>
      </c>
      <c r="B149" s="18" t="s">
        <v>17</v>
      </c>
      <c r="C149" s="18" t="s">
        <v>268</v>
      </c>
      <c r="D149" s="33">
        <v>9000</v>
      </c>
    </row>
    <row r="150" spans="1:4" ht="63">
      <c r="A150" s="23" t="s">
        <v>271</v>
      </c>
      <c r="B150" s="18" t="s">
        <v>17</v>
      </c>
      <c r="C150" s="18" t="s">
        <v>272</v>
      </c>
      <c r="D150" s="33">
        <v>2500</v>
      </c>
    </row>
    <row r="151" spans="1:4" ht="63">
      <c r="A151" s="21" t="s">
        <v>260</v>
      </c>
      <c r="B151" s="20" t="s">
        <v>13</v>
      </c>
      <c r="C151" s="20" t="s">
        <v>246</v>
      </c>
      <c r="D151" s="35">
        <f>D152</f>
        <v>17440.14533</v>
      </c>
    </row>
    <row r="152" spans="1:4" ht="31.5">
      <c r="A152" s="21" t="s">
        <v>6</v>
      </c>
      <c r="B152" s="20" t="s">
        <v>17</v>
      </c>
      <c r="C152" s="20" t="s">
        <v>246</v>
      </c>
      <c r="D152" s="35">
        <f>D153+D154</f>
        <v>17440.14533</v>
      </c>
    </row>
    <row r="153" spans="1:4" ht="47.25">
      <c r="A153" s="17" t="s">
        <v>261</v>
      </c>
      <c r="B153" s="18" t="s">
        <v>17</v>
      </c>
      <c r="C153" s="18" t="s">
        <v>263</v>
      </c>
      <c r="D153" s="33">
        <v>5638.54191</v>
      </c>
    </row>
    <row r="154" spans="1:4" ht="47.25">
      <c r="A154" s="17" t="s">
        <v>262</v>
      </c>
      <c r="B154" s="18" t="s">
        <v>17</v>
      </c>
      <c r="C154" s="18" t="s">
        <v>264</v>
      </c>
      <c r="D154" s="33">
        <v>11801.60342</v>
      </c>
    </row>
    <row r="155" spans="1:4" ht="47.25">
      <c r="A155" s="6" t="s">
        <v>234</v>
      </c>
      <c r="B155" s="9" t="s">
        <v>13</v>
      </c>
      <c r="C155" s="9" t="s">
        <v>238</v>
      </c>
      <c r="D155" s="25">
        <f>D156</f>
        <v>1500</v>
      </c>
    </row>
    <row r="156" spans="1:4" ht="63">
      <c r="A156" s="6" t="s">
        <v>236</v>
      </c>
      <c r="B156" s="9" t="s">
        <v>13</v>
      </c>
      <c r="C156" s="9" t="s">
        <v>239</v>
      </c>
      <c r="D156" s="25">
        <f>D157</f>
        <v>1500</v>
      </c>
    </row>
    <row r="157" spans="1:4" ht="31.5">
      <c r="A157" s="6" t="s">
        <v>6</v>
      </c>
      <c r="B157" s="9" t="s">
        <v>17</v>
      </c>
      <c r="C157" s="9" t="s">
        <v>239</v>
      </c>
      <c r="D157" s="25">
        <f>D158</f>
        <v>1500</v>
      </c>
    </row>
    <row r="158" spans="1:4" ht="31.5">
      <c r="A158" s="7" t="s">
        <v>89</v>
      </c>
      <c r="B158" s="8" t="s">
        <v>17</v>
      </c>
      <c r="C158" s="8" t="s">
        <v>240</v>
      </c>
      <c r="D158" s="26">
        <v>1500</v>
      </c>
    </row>
    <row r="159" spans="1:4" ht="47.25">
      <c r="A159" s="6" t="s">
        <v>235</v>
      </c>
      <c r="B159" s="9" t="s">
        <v>13</v>
      </c>
      <c r="C159" s="9" t="s">
        <v>241</v>
      </c>
      <c r="D159" s="25">
        <f>D160</f>
        <v>778.46</v>
      </c>
    </row>
    <row r="160" spans="1:4" ht="47.25">
      <c r="A160" s="6" t="s">
        <v>237</v>
      </c>
      <c r="B160" s="9" t="s">
        <v>13</v>
      </c>
      <c r="C160" s="9" t="s">
        <v>242</v>
      </c>
      <c r="D160" s="25">
        <f>D161</f>
        <v>778.46</v>
      </c>
    </row>
    <row r="161" spans="1:4" ht="31.5">
      <c r="A161" s="6" t="s">
        <v>6</v>
      </c>
      <c r="B161" s="9" t="s">
        <v>17</v>
      </c>
      <c r="C161" s="9" t="s">
        <v>242</v>
      </c>
      <c r="D161" s="25">
        <f>D162</f>
        <v>778.46</v>
      </c>
    </row>
    <row r="162" spans="1:4" ht="63">
      <c r="A162" s="7" t="s">
        <v>90</v>
      </c>
      <c r="B162" s="8" t="s">
        <v>17</v>
      </c>
      <c r="C162" s="8" t="s">
        <v>243</v>
      </c>
      <c r="D162" s="26">
        <v>778.46</v>
      </c>
    </row>
    <row r="163" spans="1:4" ht="78.75">
      <c r="A163" s="24" t="s">
        <v>249</v>
      </c>
      <c r="B163" s="20" t="s">
        <v>13</v>
      </c>
      <c r="C163" s="20" t="s">
        <v>252</v>
      </c>
      <c r="D163" s="31">
        <f>D164</f>
        <v>39000</v>
      </c>
    </row>
    <row r="164" spans="1:4" ht="78.75">
      <c r="A164" s="24" t="s">
        <v>250</v>
      </c>
      <c r="B164" s="20" t="s">
        <v>13</v>
      </c>
      <c r="C164" s="20" t="s">
        <v>253</v>
      </c>
      <c r="D164" s="31">
        <f>D165</f>
        <v>39000</v>
      </c>
    </row>
    <row r="165" spans="1:4" ht="47.25">
      <c r="A165" s="21" t="s">
        <v>7</v>
      </c>
      <c r="B165" s="20" t="s">
        <v>25</v>
      </c>
      <c r="C165" s="20" t="s">
        <v>253</v>
      </c>
      <c r="D165" s="31">
        <f>D166</f>
        <v>39000</v>
      </c>
    </row>
    <row r="166" spans="1:4" ht="15.75">
      <c r="A166" s="23" t="s">
        <v>251</v>
      </c>
      <c r="B166" s="18" t="s">
        <v>25</v>
      </c>
      <c r="C166" s="18" t="s">
        <v>254</v>
      </c>
      <c r="D166" s="28">
        <v>39000</v>
      </c>
    </row>
    <row r="167" spans="1:4" ht="31.5">
      <c r="A167" s="6" t="s">
        <v>172</v>
      </c>
      <c r="B167" s="9" t="s">
        <v>13</v>
      </c>
      <c r="C167" s="9" t="s">
        <v>173</v>
      </c>
      <c r="D167" s="30">
        <f>D168</f>
        <v>73214.976</v>
      </c>
    </row>
    <row r="168" spans="1:4" ht="31.5">
      <c r="A168" s="6" t="s">
        <v>174</v>
      </c>
      <c r="B168" s="9" t="s">
        <v>13</v>
      </c>
      <c r="C168" s="9" t="s">
        <v>175</v>
      </c>
      <c r="D168" s="30">
        <f>D169+D172+D184</f>
        <v>73214.976</v>
      </c>
    </row>
    <row r="169" spans="1:4" ht="47.25">
      <c r="A169" s="6" t="s">
        <v>176</v>
      </c>
      <c r="B169" s="9" t="s">
        <v>177</v>
      </c>
      <c r="C169" s="9" t="s">
        <v>175</v>
      </c>
      <c r="D169" s="30">
        <f>D170+D171</f>
        <v>27590</v>
      </c>
    </row>
    <row r="170" spans="1:4" ht="47.25">
      <c r="A170" s="15" t="s">
        <v>180</v>
      </c>
      <c r="B170" s="8" t="s">
        <v>177</v>
      </c>
      <c r="C170" s="8" t="s">
        <v>181</v>
      </c>
      <c r="D170" s="29">
        <v>6605</v>
      </c>
    </row>
    <row r="171" spans="1:4" ht="47.25">
      <c r="A171" s="7" t="s">
        <v>193</v>
      </c>
      <c r="B171" s="8" t="s">
        <v>177</v>
      </c>
      <c r="C171" s="8" t="s">
        <v>194</v>
      </c>
      <c r="D171" s="29">
        <f>18332+2653</f>
        <v>20985</v>
      </c>
    </row>
    <row r="172" spans="1:4" ht="31.5">
      <c r="A172" s="6" t="s">
        <v>6</v>
      </c>
      <c r="B172" s="9" t="s">
        <v>17</v>
      </c>
      <c r="C172" s="9" t="s">
        <v>175</v>
      </c>
      <c r="D172" s="30">
        <f>D173+D174+D175+D176+D177+D178+D179+D180+D181+D182+D183</f>
        <v>39900.726</v>
      </c>
    </row>
    <row r="173" spans="1:4" ht="15.75">
      <c r="A173" s="7" t="s">
        <v>178</v>
      </c>
      <c r="B173" s="8" t="s">
        <v>17</v>
      </c>
      <c r="C173" s="8" t="s">
        <v>179</v>
      </c>
      <c r="D173" s="29">
        <v>1920.4</v>
      </c>
    </row>
    <row r="174" spans="1:4" ht="47.25">
      <c r="A174" s="15" t="s">
        <v>180</v>
      </c>
      <c r="B174" s="8" t="s">
        <v>17</v>
      </c>
      <c r="C174" s="8" t="s">
        <v>181</v>
      </c>
      <c r="D174" s="27">
        <v>32017.056</v>
      </c>
    </row>
    <row r="175" spans="1:4" ht="31.5">
      <c r="A175" s="7" t="s">
        <v>185</v>
      </c>
      <c r="B175" s="8" t="s">
        <v>17</v>
      </c>
      <c r="C175" s="8" t="s">
        <v>186</v>
      </c>
      <c r="D175" s="27">
        <v>300</v>
      </c>
    </row>
    <row r="176" spans="1:4" ht="31.5">
      <c r="A176" s="7" t="s">
        <v>187</v>
      </c>
      <c r="B176" s="8" t="s">
        <v>17</v>
      </c>
      <c r="C176" s="8" t="s">
        <v>188</v>
      </c>
      <c r="D176" s="27">
        <v>100</v>
      </c>
    </row>
    <row r="177" spans="1:4" ht="47.25">
      <c r="A177" s="7" t="s">
        <v>189</v>
      </c>
      <c r="B177" s="8" t="s">
        <v>17</v>
      </c>
      <c r="C177" s="8" t="s">
        <v>190</v>
      </c>
      <c r="D177" s="27">
        <v>1314.6</v>
      </c>
    </row>
    <row r="178" spans="1:4" ht="110.25">
      <c r="A178" s="17" t="s">
        <v>191</v>
      </c>
      <c r="B178" s="18" t="s">
        <v>17</v>
      </c>
      <c r="C178" s="18" t="s">
        <v>192</v>
      </c>
      <c r="D178" s="33">
        <f>1770-80</f>
        <v>1690</v>
      </c>
    </row>
    <row r="179" spans="1:4" ht="47.25">
      <c r="A179" s="7" t="s">
        <v>195</v>
      </c>
      <c r="B179" s="8" t="s">
        <v>17</v>
      </c>
      <c r="C179" s="8" t="s">
        <v>196</v>
      </c>
      <c r="D179" s="27">
        <v>1003.4</v>
      </c>
    </row>
    <row r="180" spans="1:4" ht="47.25">
      <c r="A180" s="7" t="s">
        <v>197</v>
      </c>
      <c r="B180" s="8" t="s">
        <v>17</v>
      </c>
      <c r="C180" s="8" t="s">
        <v>198</v>
      </c>
      <c r="D180" s="27">
        <v>651</v>
      </c>
    </row>
    <row r="181" spans="1:4" ht="63">
      <c r="A181" s="7" t="s">
        <v>199</v>
      </c>
      <c r="B181" s="8" t="s">
        <v>17</v>
      </c>
      <c r="C181" s="8" t="s">
        <v>200</v>
      </c>
      <c r="D181" s="27">
        <v>364.51</v>
      </c>
    </row>
    <row r="182" spans="1:4" ht="63">
      <c r="A182" s="7" t="s">
        <v>201</v>
      </c>
      <c r="B182" s="8" t="s">
        <v>17</v>
      </c>
      <c r="C182" s="8" t="s">
        <v>202</v>
      </c>
      <c r="D182" s="27">
        <v>538</v>
      </c>
    </row>
    <row r="183" spans="1:4" ht="63">
      <c r="A183" s="7" t="s">
        <v>203</v>
      </c>
      <c r="B183" s="8" t="s">
        <v>17</v>
      </c>
      <c r="C183" s="8" t="s">
        <v>204</v>
      </c>
      <c r="D183" s="27">
        <v>1.76</v>
      </c>
    </row>
    <row r="184" spans="1:4" ht="31.5">
      <c r="A184" s="6" t="s">
        <v>205</v>
      </c>
      <c r="B184" s="9" t="s">
        <v>182</v>
      </c>
      <c r="C184" s="9" t="s">
        <v>175</v>
      </c>
      <c r="D184" s="32">
        <f>D185+D186+D187</f>
        <v>5724.25</v>
      </c>
    </row>
    <row r="185" spans="1:4" ht="47.25">
      <c r="A185" s="15" t="s">
        <v>180</v>
      </c>
      <c r="B185" s="8" t="s">
        <v>182</v>
      </c>
      <c r="C185" s="8" t="s">
        <v>181</v>
      </c>
      <c r="D185" s="27">
        <v>3749</v>
      </c>
    </row>
    <row r="186" spans="1:4" ht="31.5">
      <c r="A186" s="7" t="s">
        <v>183</v>
      </c>
      <c r="B186" s="8" t="s">
        <v>182</v>
      </c>
      <c r="C186" s="8" t="s">
        <v>184</v>
      </c>
      <c r="D186" s="27">
        <v>1529</v>
      </c>
    </row>
    <row r="187" spans="1:4" ht="31.5">
      <c r="A187" s="37" t="s">
        <v>269</v>
      </c>
      <c r="B187" s="18" t="s">
        <v>182</v>
      </c>
      <c r="C187" s="18" t="s">
        <v>270</v>
      </c>
      <c r="D187" s="33">
        <v>446.25</v>
      </c>
    </row>
    <row r="188" spans="1:4" ht="15.75">
      <c r="A188" s="40" t="s">
        <v>206</v>
      </c>
      <c r="B188" s="40"/>
      <c r="C188" s="40"/>
      <c r="D188" s="32">
        <f>D16+D20+D46+D65+D70+D75+D80+D84+D92+D100+D104+D112+D116+D125+D130+D134+D138+D143+D155+D159+D163+D167</f>
        <v>747857.13465</v>
      </c>
    </row>
  </sheetData>
  <sheetProtection/>
  <autoFilter ref="A15:D188"/>
  <mergeCells count="9">
    <mergeCell ref="B2:D2"/>
    <mergeCell ref="B3:D3"/>
    <mergeCell ref="B4:D4"/>
    <mergeCell ref="A188:C188"/>
    <mergeCell ref="A13:D13"/>
    <mergeCell ref="A11:D11"/>
    <mergeCell ref="B7:D7"/>
    <mergeCell ref="B8:D8"/>
    <mergeCell ref="B9:D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АПМР</cp:lastModifiedBy>
  <cp:lastPrinted>2014-11-13T04:35:39Z</cp:lastPrinted>
  <dcterms:created xsi:type="dcterms:W3CDTF">2014-10-28T05:18:55Z</dcterms:created>
  <dcterms:modified xsi:type="dcterms:W3CDTF">2015-01-23T01:08:52Z</dcterms:modified>
  <cp:category/>
  <cp:version/>
  <cp:contentType/>
  <cp:contentStatus/>
</cp:coreProperties>
</file>