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(1)'!$A$10:$G$306</definedName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<sst xmlns="http://schemas.openxmlformats.org/spreadsheetml/2006/main" count="1772" uniqueCount="191">
  <si>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</si>
  <si>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</si>
  <si>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</si>
  <si>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</si>
  <si>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</si>
  <si>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</si>
  <si>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</si>
  <si>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</si>
  <si>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</si>
  <si>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</si>
  <si>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</si>
  <si>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</si>
  <si>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</si>
  <si>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</si>
  <si>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</si>
  <si>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</si>
  <si>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</si>
  <si>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</si>
  <si>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</si>
  <si>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</si>
  <si>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</si>
  <si>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</si>
  <si>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</si>
  <si>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</si>
  <si>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</si>
  <si>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</si>
  <si>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</si>
  <si>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</si>
  <si>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</si>
  <si>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</si>
  <si>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</si>
  <si>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</si>
  <si>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</si>
  <si>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</si>
  <si>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</si>
  <si>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</si>
  <si>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</si>
  <si>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</si>
  <si>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</si>
  <si>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</si>
  <si>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</si>
  <si>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</si>
  <si>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</si>
  <si>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</si>
  <si>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</si>
  <si>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</si>
  <si>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</si>
  <si>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</si>
  <si>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</si>
  <si>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</si>
  <si>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</si>
  <si>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</si>
  <si>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</si>
  <si>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</si>
  <si>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</si>
  <si>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</si>
  <si>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</si>
  <si>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</si>
  <si>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</si>
  <si>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</si>
  <si>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</si>
  <si>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</si>
  <si>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</si>
  <si>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</si>
  <si>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</si>
  <si>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</si>
  <si>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</si>
  <si>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</si>
  <si>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</si>
  <si>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</si>
  <si>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</si>
  <si>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</si>
  <si>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</si>
  <si>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</si>
  <si>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</si>
  <si>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</si>
  <si>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</si>
  <si>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</si>
  <si>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</si>
  <si>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</si>
  <si>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</si>
  <si>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</si>
  <si>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</si>
  <si>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</si>
  <si>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</si>
  <si>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</si>
  <si>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</si>
  <si>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</si>
  <si>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</si>
  <si>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</si>
  <si>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</si>
  <si>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</si>
  <si>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</si>
  <si>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Приложение 8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</si>
  <si>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</si>
  <si>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</si>
  <si>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</si>
  <si>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</si>
  <si>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</si>
  <si>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</si>
  <si>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</si>
  <si>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</si>
  <si>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</si>
  <si>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</si>
  <si>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</si>
  <si>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</si>
  <si>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</si>
  <si>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</si>
  <si>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</si>
  <si>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</si>
  <si>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</si>
  <si>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</si>
  <si>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</si>
  <si>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</si>
  <si>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</si>
  <si>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</si>
  <si>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</si>
  <si>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</si>
  <si>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</si>
  <si>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</si>
  <si>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</si>
  <si>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</si>
  <si>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</si>
  <si>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</si>
  <si>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</si>
  <si>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</si>
  <si>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</si>
  <si>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</si>
  <si>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</si>
  <si>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</si>
  <si>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</si>
  <si>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</si>
  <si>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</si>
  <si>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</si>
  <si>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</si>
  <si>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</si>
  <si>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</si>
  <si>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</si>
  <si>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</si>
  <si>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</si>
  <si>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</si>
  <si>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</si>
  <si>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</si>
  <si>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</si>
  <si>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</si>
  <si>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</si>
  <si>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</si>
  <si>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</si>
  <si>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</si>
  <si>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</si>
  <si>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</si>
  <si>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</si>
  <si>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</si>
  <si>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</si>
  <si>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</si>
  <si>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9995919</t>
  </si>
  <si>
    <t>9999301</t>
  </si>
  <si>
    <t>9999303</t>
  </si>
  <si>
    <t>9999310</t>
  </si>
  <si>
    <t>9995118</t>
  </si>
  <si>
    <t>9992002</t>
  </si>
  <si>
    <t>9992003</t>
  </si>
  <si>
    <t>9992004</t>
  </si>
  <si>
    <t>9999312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</si>
  <si>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</si>
  <si>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</si>
  <si>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</si>
  <si>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</si>
  <si>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</si>
  <si>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</si>
  <si>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</si>
  <si>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</si>
  <si>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</si>
  <si>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</si>
  <si>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</si>
  <si>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</si>
  <si>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</si>
  <si>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</si>
  <si>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</si>
  <si>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</si>
  <si>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</si>
  <si>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</si>
  <si>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</si>
  <si>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</si>
  <si>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</si>
  <si>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</si>
  <si>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</si>
  <si>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</si>
  <si>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</si>
  <si>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бюджетных ассигнований из бюджета муниципального района на 2014 год                                                          в ведомственной структуре расходов районного бюджета </t>
  </si>
  <si>
    <t xml:space="preserve">от 06.12.2013 № 18 -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</si>
</sst>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168" fontId="4" fillId="24" borderId="10" xfId="0" applyNumberFormat="1" applyFont="1" applyFill="1" applyBorder="1" applyAlignment="1">
      <alignment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168" fontId="5" fillId="24" borderId="10" xfId="0" applyNumberFormat="1" applyFont="1" applyFill="1" applyBorder="1" applyAlignment="1">
      <alignment vertical="top" shrinkToFit="1"/>
    </xf>
    <xf numFmtId="168" fontId="5" fillId="24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168" fontId="5" fillId="24" borderId="10" xfId="0" applyNumberFormat="1" applyFont="1" applyFill="1" applyBorder="1" applyAlignment="1">
      <alignment vertical="top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170" fontId="1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/>
    </xf>
    <xf numFmtId="170" fontId="5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/>
    </xf>
    <xf numFmtId="0" fontId="4" fillId="24" borderId="10" xfId="0" applyFont="1" applyFill="1" applyBorder="1" applyAlignment="1">
      <alignment vertical="top"/>
    </xf>
    <xf numFmtId="0" fontId="27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09"/>
  <sheetViews>
    <sheetView showGridLines="0" tabSelected="1" zoomScalePageLayoutView="0" workbookViewId="0" topLeftCell="A127">
      <selection activeCell="E137" sqref="E137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5.00390625" style="1" customWidth="1"/>
    <col min="4" max="4" width="5.25390625" style="1" customWidth="1"/>
    <col min="5" max="5" width="9.75390625" style="1" customWidth="1"/>
    <col min="6" max="6" width="6.625" style="1" customWidth="1"/>
    <col min="7" max="7" width="13.25390625" style="4" customWidth="1"/>
    <col min="8" max="8" width="13.25390625" style="0" bestFit="1" customWidth="1"/>
    <col min="9" max="29" width="9.125" style="2" customWidth="1"/>
    <col min="30" max="16384" width="9.125" style="1" customWidth="1"/>
  </cols>
  <sheetData>
    <row r="1" spans="1:7" ht="15.75">
      <c r="A1" s="19"/>
      <c r="B1" s="19"/>
      <c r="C1" s="20" t="s">
        <v>93</v>
      </c>
      <c r="D1" s="20"/>
      <c r="E1" s="21"/>
      <c r="F1" s="29"/>
      <c r="G1" s="29"/>
    </row>
    <row r="2" spans="1:7" ht="15.75">
      <c r="A2" s="19"/>
      <c r="B2" s="19"/>
      <c r="C2" s="30" t="s">
        <v>17</v>
      </c>
      <c r="D2" s="30"/>
      <c r="E2" s="30"/>
      <c r="F2" s="30"/>
      <c r="G2" s="30"/>
    </row>
    <row r="3" spans="1:7" ht="15.75">
      <c r="A3" s="19"/>
      <c r="B3" s="19"/>
      <c r="C3" s="30" t="s">
        <v>18</v>
      </c>
      <c r="D3" s="30"/>
      <c r="E3" s="30"/>
      <c r="F3" s="30"/>
      <c r="G3" s="30"/>
    </row>
    <row r="4" spans="1:7" ht="15.75">
      <c r="A4" s="19"/>
      <c r="B4" s="19"/>
      <c r="C4" s="30" t="s">
        <v>190</v>
      </c>
      <c r="D4" s="30"/>
      <c r="E4" s="30"/>
      <c r="F4" s="30"/>
      <c r="G4" s="30"/>
    </row>
    <row r="5" spans="1:7" ht="15.75">
      <c r="A5" s="19"/>
      <c r="B5" s="19"/>
      <c r="C5" s="19"/>
      <c r="D5" s="19"/>
      <c r="E5" s="19"/>
      <c r="F5" s="19"/>
      <c r="G5" s="22"/>
    </row>
    <row r="6" spans="1:7" ht="16.5">
      <c r="A6" s="28" t="s">
        <v>1</v>
      </c>
      <c r="B6" s="28"/>
      <c r="C6" s="28"/>
      <c r="D6" s="28"/>
      <c r="E6" s="28"/>
      <c r="F6" s="28"/>
      <c r="G6" s="28"/>
    </row>
    <row r="7" spans="1:7" ht="35.25" customHeight="1">
      <c r="A7" s="28" t="s">
        <v>189</v>
      </c>
      <c r="B7" s="28"/>
      <c r="C7" s="28"/>
      <c r="D7" s="28"/>
      <c r="E7" s="28"/>
      <c r="F7" s="28"/>
      <c r="G7" s="28"/>
    </row>
    <row r="8" spans="1:7" ht="15.75">
      <c r="A8" s="23"/>
      <c r="B8" s="23"/>
      <c r="C8" s="23"/>
      <c r="D8" s="23"/>
      <c r="E8" s="23"/>
      <c r="F8" s="23"/>
      <c r="G8" s="24" t="s">
        <v>2</v>
      </c>
    </row>
    <row r="9" spans="1:7" ht="51.75" customHeight="1">
      <c r="A9" s="5" t="s">
        <v>3</v>
      </c>
      <c r="B9" s="5" t="s">
        <v>6</v>
      </c>
      <c r="C9" s="5" t="s">
        <v>91</v>
      </c>
      <c r="D9" s="5" t="s">
        <v>92</v>
      </c>
      <c r="E9" s="5" t="s">
        <v>4</v>
      </c>
      <c r="F9" s="5" t="s">
        <v>7</v>
      </c>
      <c r="G9" s="6" t="s">
        <v>5</v>
      </c>
    </row>
    <row r="10" spans="1:7" ht="15.75">
      <c r="A10" s="5">
        <v>1</v>
      </c>
      <c r="B10" s="5">
        <v>2</v>
      </c>
      <c r="C10" s="5">
        <v>3</v>
      </c>
      <c r="D10" s="5"/>
      <c r="E10" s="5">
        <v>4</v>
      </c>
      <c r="F10" s="5">
        <v>5</v>
      </c>
      <c r="G10" s="7">
        <v>6</v>
      </c>
    </row>
    <row r="11" spans="1:29" s="3" customFormat="1" ht="51" customHeight="1">
      <c r="A11" s="8" t="s">
        <v>60</v>
      </c>
      <c r="B11" s="9" t="s">
        <v>0</v>
      </c>
      <c r="C11" s="9" t="s">
        <v>98</v>
      </c>
      <c r="D11" s="9" t="s">
        <v>98</v>
      </c>
      <c r="E11" s="9" t="s">
        <v>8</v>
      </c>
      <c r="F11" s="9" t="s">
        <v>9</v>
      </c>
      <c r="G11" s="10">
        <f>G12+G24</f>
        <v>24728</v>
      </c>
      <c r="H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7" ht="21" customHeight="1" outlineLevel="1">
      <c r="A12" s="11" t="s">
        <v>10</v>
      </c>
      <c r="B12" s="12" t="s">
        <v>0</v>
      </c>
      <c r="C12" s="12" t="s">
        <v>94</v>
      </c>
      <c r="D12" s="12" t="s">
        <v>98</v>
      </c>
      <c r="E12" s="12" t="s">
        <v>8</v>
      </c>
      <c r="F12" s="12" t="s">
        <v>9</v>
      </c>
      <c r="G12" s="13">
        <f>G13</f>
        <v>6814</v>
      </c>
    </row>
    <row r="13" spans="1:7" ht="48" customHeight="1" outlineLevel="2">
      <c r="A13" s="11" t="s">
        <v>11</v>
      </c>
      <c r="B13" s="12" t="s">
        <v>0</v>
      </c>
      <c r="C13" s="12" t="s">
        <v>94</v>
      </c>
      <c r="D13" s="12" t="s">
        <v>96</v>
      </c>
      <c r="E13" s="12" t="s">
        <v>8</v>
      </c>
      <c r="F13" s="12" t="s">
        <v>9</v>
      </c>
      <c r="G13" s="13">
        <f>G14</f>
        <v>6814</v>
      </c>
    </row>
    <row r="14" spans="1:7" ht="15.75" outlineLevel="3">
      <c r="A14" s="15" t="s">
        <v>151</v>
      </c>
      <c r="B14" s="12" t="s">
        <v>0</v>
      </c>
      <c r="C14" s="12" t="s">
        <v>94</v>
      </c>
      <c r="D14" s="12" t="s">
        <v>96</v>
      </c>
      <c r="E14" s="17" t="s">
        <v>145</v>
      </c>
      <c r="F14" s="12" t="s">
        <v>9</v>
      </c>
      <c r="G14" s="13">
        <f>G17</f>
        <v>6814</v>
      </c>
    </row>
    <row r="15" spans="1:7" ht="31.5" outlineLevel="3">
      <c r="A15" s="15" t="s">
        <v>144</v>
      </c>
      <c r="B15" s="12" t="s">
        <v>0</v>
      </c>
      <c r="C15" s="12" t="s">
        <v>94</v>
      </c>
      <c r="D15" s="12" t="s">
        <v>96</v>
      </c>
      <c r="E15" s="17" t="s">
        <v>146</v>
      </c>
      <c r="F15" s="12" t="s">
        <v>9</v>
      </c>
      <c r="G15" s="13">
        <f>G16</f>
        <v>6814</v>
      </c>
    </row>
    <row r="16" spans="1:7" ht="31.5" outlineLevel="3">
      <c r="A16" s="15" t="s">
        <v>148</v>
      </c>
      <c r="B16" s="12" t="s">
        <v>0</v>
      </c>
      <c r="C16" s="12" t="s">
        <v>94</v>
      </c>
      <c r="D16" s="12" t="s">
        <v>96</v>
      </c>
      <c r="E16" s="17" t="s">
        <v>152</v>
      </c>
      <c r="F16" s="12" t="s">
        <v>9</v>
      </c>
      <c r="G16" s="13">
        <f>G17</f>
        <v>6814</v>
      </c>
    </row>
    <row r="17" spans="1:7" ht="19.5" customHeight="1" outlineLevel="4">
      <c r="A17" s="15" t="s">
        <v>12</v>
      </c>
      <c r="B17" s="12" t="s">
        <v>0</v>
      </c>
      <c r="C17" s="12" t="s">
        <v>94</v>
      </c>
      <c r="D17" s="12" t="s">
        <v>96</v>
      </c>
      <c r="E17" s="17" t="s">
        <v>149</v>
      </c>
      <c r="F17" s="12" t="s">
        <v>9</v>
      </c>
      <c r="G17" s="13">
        <f>G18+G20+G22</f>
        <v>6814</v>
      </c>
    </row>
    <row r="18" spans="1:7" ht="81" customHeight="1" outlineLevel="4">
      <c r="A18" s="15" t="s">
        <v>132</v>
      </c>
      <c r="B18" s="12" t="s">
        <v>0</v>
      </c>
      <c r="C18" s="12" t="s">
        <v>94</v>
      </c>
      <c r="D18" s="12" t="s">
        <v>96</v>
      </c>
      <c r="E18" s="17" t="s">
        <v>149</v>
      </c>
      <c r="F18" s="12" t="s">
        <v>133</v>
      </c>
      <c r="G18" s="13">
        <f>G19</f>
        <v>5688</v>
      </c>
    </row>
    <row r="19" spans="1:7" ht="33" customHeight="1" outlineLevel="6">
      <c r="A19" s="11" t="s">
        <v>110</v>
      </c>
      <c r="B19" s="12" t="s">
        <v>0</v>
      </c>
      <c r="C19" s="12" t="s">
        <v>94</v>
      </c>
      <c r="D19" s="12" t="s">
        <v>96</v>
      </c>
      <c r="E19" s="17" t="s">
        <v>149</v>
      </c>
      <c r="F19" s="12" t="s">
        <v>109</v>
      </c>
      <c r="G19" s="13">
        <f>4328+10+1307+3+40</f>
        <v>5688</v>
      </c>
    </row>
    <row r="20" spans="1:7" ht="33" customHeight="1" outlineLevel="6">
      <c r="A20" s="15" t="s">
        <v>134</v>
      </c>
      <c r="B20" s="12" t="s">
        <v>0</v>
      </c>
      <c r="C20" s="12" t="s">
        <v>94</v>
      </c>
      <c r="D20" s="12" t="s">
        <v>96</v>
      </c>
      <c r="E20" s="17" t="s">
        <v>149</v>
      </c>
      <c r="F20" s="12" t="s">
        <v>136</v>
      </c>
      <c r="G20" s="13">
        <f>G21</f>
        <v>1123</v>
      </c>
    </row>
    <row r="21" spans="1:7" ht="38.25" customHeight="1" outlineLevel="6">
      <c r="A21" s="15" t="s">
        <v>111</v>
      </c>
      <c r="B21" s="12" t="s">
        <v>0</v>
      </c>
      <c r="C21" s="12" t="s">
        <v>94</v>
      </c>
      <c r="D21" s="12" t="s">
        <v>96</v>
      </c>
      <c r="E21" s="17" t="s">
        <v>149</v>
      </c>
      <c r="F21" s="12" t="s">
        <v>113</v>
      </c>
      <c r="G21" s="13">
        <f>158+40+504+6+175+240</f>
        <v>1123</v>
      </c>
    </row>
    <row r="22" spans="1:7" ht="24" customHeight="1" outlineLevel="6">
      <c r="A22" s="15" t="s">
        <v>135</v>
      </c>
      <c r="B22" s="12" t="s">
        <v>0</v>
      </c>
      <c r="C22" s="12" t="s">
        <v>94</v>
      </c>
      <c r="D22" s="12" t="s">
        <v>96</v>
      </c>
      <c r="E22" s="17" t="s">
        <v>149</v>
      </c>
      <c r="F22" s="12" t="s">
        <v>137</v>
      </c>
      <c r="G22" s="13">
        <f>G23</f>
        <v>3</v>
      </c>
    </row>
    <row r="23" spans="1:7" ht="19.5" customHeight="1" outlineLevel="6">
      <c r="A23" s="11" t="s">
        <v>112</v>
      </c>
      <c r="B23" s="12" t="s">
        <v>0</v>
      </c>
      <c r="C23" s="12" t="s">
        <v>94</v>
      </c>
      <c r="D23" s="12" t="s">
        <v>96</v>
      </c>
      <c r="E23" s="17" t="s">
        <v>149</v>
      </c>
      <c r="F23" s="12" t="s">
        <v>114</v>
      </c>
      <c r="G23" s="13">
        <v>3</v>
      </c>
    </row>
    <row r="24" spans="1:7" ht="63" outlineLevel="6">
      <c r="A24" s="11" t="s">
        <v>86</v>
      </c>
      <c r="B24" s="12" t="s">
        <v>0</v>
      </c>
      <c r="C24" s="12" t="s">
        <v>97</v>
      </c>
      <c r="D24" s="12" t="s">
        <v>98</v>
      </c>
      <c r="E24" s="12" t="s">
        <v>8</v>
      </c>
      <c r="F24" s="12" t="s">
        <v>9</v>
      </c>
      <c r="G24" s="13">
        <f>G25</f>
        <v>17914</v>
      </c>
    </row>
    <row r="25" spans="1:7" ht="47.25" outlineLevel="5">
      <c r="A25" s="11" t="s">
        <v>64</v>
      </c>
      <c r="B25" s="12" t="s">
        <v>0</v>
      </c>
      <c r="C25" s="12" t="s">
        <v>97</v>
      </c>
      <c r="D25" s="12" t="s">
        <v>94</v>
      </c>
      <c r="E25" s="12" t="s">
        <v>8</v>
      </c>
      <c r="F25" s="12" t="s">
        <v>9</v>
      </c>
      <c r="G25" s="13">
        <f>G26</f>
        <v>17914</v>
      </c>
    </row>
    <row r="26" spans="1:7" ht="20.25" customHeight="1" outlineLevel="4">
      <c r="A26" s="15" t="s">
        <v>151</v>
      </c>
      <c r="B26" s="12" t="s">
        <v>0</v>
      </c>
      <c r="C26" s="12" t="s">
        <v>97</v>
      </c>
      <c r="D26" s="12" t="s">
        <v>94</v>
      </c>
      <c r="E26" s="17" t="s">
        <v>145</v>
      </c>
      <c r="F26" s="12" t="s">
        <v>9</v>
      </c>
      <c r="G26" s="13">
        <f>G27</f>
        <v>17914</v>
      </c>
    </row>
    <row r="27" spans="1:7" ht="33" customHeight="1" outlineLevel="6">
      <c r="A27" s="11" t="s">
        <v>16</v>
      </c>
      <c r="B27" s="12" t="s">
        <v>0</v>
      </c>
      <c r="C27" s="12" t="s">
        <v>97</v>
      </c>
      <c r="D27" s="12" t="s">
        <v>94</v>
      </c>
      <c r="E27" s="17" t="s">
        <v>153</v>
      </c>
      <c r="F27" s="12" t="s">
        <v>9</v>
      </c>
      <c r="G27" s="13">
        <f>G28</f>
        <v>17914</v>
      </c>
    </row>
    <row r="28" spans="1:7" ht="18.75" customHeight="1" outlineLevel="6">
      <c r="A28" s="15" t="s">
        <v>15</v>
      </c>
      <c r="B28" s="12" t="s">
        <v>0</v>
      </c>
      <c r="C28" s="12" t="s">
        <v>97</v>
      </c>
      <c r="D28" s="12" t="s">
        <v>94</v>
      </c>
      <c r="E28" s="17" t="s">
        <v>153</v>
      </c>
      <c r="F28" s="12" t="s">
        <v>13</v>
      </c>
      <c r="G28" s="13">
        <f>G29</f>
        <v>17914</v>
      </c>
    </row>
    <row r="29" spans="1:7" ht="20.25" customHeight="1" outlineLevel="4">
      <c r="A29" s="15" t="s">
        <v>122</v>
      </c>
      <c r="B29" s="12" t="s">
        <v>0</v>
      </c>
      <c r="C29" s="12" t="s">
        <v>97</v>
      </c>
      <c r="D29" s="12" t="s">
        <v>94</v>
      </c>
      <c r="E29" s="17" t="s">
        <v>153</v>
      </c>
      <c r="F29" s="12" t="s">
        <v>121</v>
      </c>
      <c r="G29" s="13">
        <f>G31+G32</f>
        <v>17914</v>
      </c>
    </row>
    <row r="30" spans="1:7" ht="19.5" customHeight="1" outlineLevel="4">
      <c r="A30" s="11" t="s">
        <v>57</v>
      </c>
      <c r="B30" s="12"/>
      <c r="C30" s="12"/>
      <c r="D30" s="12"/>
      <c r="E30" s="12"/>
      <c r="F30" s="12"/>
      <c r="G30" s="13"/>
    </row>
    <row r="31" spans="1:7" ht="19.5" customHeight="1" outlineLevel="4">
      <c r="A31" s="11" t="s">
        <v>58</v>
      </c>
      <c r="B31" s="12" t="s">
        <v>0</v>
      </c>
      <c r="C31" s="12" t="s">
        <v>97</v>
      </c>
      <c r="D31" s="12" t="s">
        <v>94</v>
      </c>
      <c r="E31" s="17" t="s">
        <v>153</v>
      </c>
      <c r="F31" s="12" t="s">
        <v>121</v>
      </c>
      <c r="G31" s="13">
        <v>17164</v>
      </c>
    </row>
    <row r="32" spans="1:7" ht="21" customHeight="1" outlineLevel="4">
      <c r="A32" s="11" t="s">
        <v>59</v>
      </c>
      <c r="B32" s="12" t="s">
        <v>0</v>
      </c>
      <c r="C32" s="12" t="s">
        <v>97</v>
      </c>
      <c r="D32" s="12" t="s">
        <v>94</v>
      </c>
      <c r="E32" s="17" t="s">
        <v>153</v>
      </c>
      <c r="F32" s="12" t="s">
        <v>121</v>
      </c>
      <c r="G32" s="13">
        <v>750</v>
      </c>
    </row>
    <row r="33" spans="1:29" s="3" customFormat="1" ht="31.5" outlineLevel="6">
      <c r="A33" s="8" t="s">
        <v>61</v>
      </c>
      <c r="B33" s="9" t="s">
        <v>19</v>
      </c>
      <c r="C33" s="9" t="s">
        <v>98</v>
      </c>
      <c r="D33" s="9" t="s">
        <v>98</v>
      </c>
      <c r="E33" s="9" t="s">
        <v>8</v>
      </c>
      <c r="F33" s="9" t="s">
        <v>9</v>
      </c>
      <c r="G33" s="10">
        <f>G34+G79+G86+G97+G117+G128+G136+G143+G150+G164</f>
        <v>47248.560000000005</v>
      </c>
      <c r="H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7" ht="15.75" outlineLevel="1">
      <c r="A34" s="11" t="s">
        <v>10</v>
      </c>
      <c r="B34" s="12" t="s">
        <v>19</v>
      </c>
      <c r="C34" s="12" t="s">
        <v>94</v>
      </c>
      <c r="D34" s="12" t="s">
        <v>98</v>
      </c>
      <c r="E34" s="12" t="s">
        <v>8</v>
      </c>
      <c r="F34" s="12" t="s">
        <v>9</v>
      </c>
      <c r="G34" s="13">
        <f>G35+G42+G49</f>
        <v>26783.9</v>
      </c>
    </row>
    <row r="35" spans="1:7" ht="47.25" outlineLevel="2">
      <c r="A35" s="11" t="s">
        <v>20</v>
      </c>
      <c r="B35" s="12" t="s">
        <v>19</v>
      </c>
      <c r="C35" s="12" t="s">
        <v>94</v>
      </c>
      <c r="D35" s="12" t="s">
        <v>95</v>
      </c>
      <c r="E35" s="12" t="s">
        <v>8</v>
      </c>
      <c r="F35" s="12" t="s">
        <v>9</v>
      </c>
      <c r="G35" s="13">
        <f>G36</f>
        <v>1774.6</v>
      </c>
    </row>
    <row r="36" spans="1:7" ht="31.5" outlineLevel="3">
      <c r="A36" s="15" t="s">
        <v>143</v>
      </c>
      <c r="B36" s="12" t="s">
        <v>19</v>
      </c>
      <c r="C36" s="12" t="s">
        <v>94</v>
      </c>
      <c r="D36" s="12" t="s">
        <v>95</v>
      </c>
      <c r="E36" s="17" t="s">
        <v>145</v>
      </c>
      <c r="F36" s="12" t="s">
        <v>9</v>
      </c>
      <c r="G36" s="13">
        <f>G37</f>
        <v>1774.6</v>
      </c>
    </row>
    <row r="37" spans="1:7" ht="31.5" outlineLevel="3">
      <c r="A37" s="15" t="s">
        <v>144</v>
      </c>
      <c r="B37" s="12" t="s">
        <v>19</v>
      </c>
      <c r="C37" s="12" t="s">
        <v>94</v>
      </c>
      <c r="D37" s="12" t="s">
        <v>95</v>
      </c>
      <c r="E37" s="17" t="s">
        <v>146</v>
      </c>
      <c r="F37" s="12" t="s">
        <v>9</v>
      </c>
      <c r="G37" s="13">
        <f>G39</f>
        <v>1774.6</v>
      </c>
    </row>
    <row r="38" spans="1:7" ht="31.5" outlineLevel="3">
      <c r="A38" s="15" t="s">
        <v>148</v>
      </c>
      <c r="B38" s="12" t="s">
        <v>19</v>
      </c>
      <c r="C38" s="12" t="s">
        <v>94</v>
      </c>
      <c r="D38" s="12" t="s">
        <v>95</v>
      </c>
      <c r="E38" s="17" t="s">
        <v>152</v>
      </c>
      <c r="F38" s="12" t="s">
        <v>9</v>
      </c>
      <c r="G38" s="13">
        <f>G39</f>
        <v>1774.6</v>
      </c>
    </row>
    <row r="39" spans="1:7" ht="19.5" customHeight="1" outlineLevel="4">
      <c r="A39" s="11" t="s">
        <v>21</v>
      </c>
      <c r="B39" s="12" t="s">
        <v>19</v>
      </c>
      <c r="C39" s="12" t="s">
        <v>94</v>
      </c>
      <c r="D39" s="12" t="s">
        <v>95</v>
      </c>
      <c r="E39" s="17" t="s">
        <v>147</v>
      </c>
      <c r="F39" s="12" t="s">
        <v>9</v>
      </c>
      <c r="G39" s="13">
        <f>G40</f>
        <v>1774.6</v>
      </c>
    </row>
    <row r="40" spans="1:7" ht="84.75" customHeight="1" outlineLevel="4">
      <c r="A40" s="15" t="s">
        <v>132</v>
      </c>
      <c r="B40" s="12" t="s">
        <v>19</v>
      </c>
      <c r="C40" s="12" t="s">
        <v>94</v>
      </c>
      <c r="D40" s="12" t="s">
        <v>95</v>
      </c>
      <c r="E40" s="17" t="s">
        <v>147</v>
      </c>
      <c r="F40" s="12" t="s">
        <v>133</v>
      </c>
      <c r="G40" s="13">
        <f>G41</f>
        <v>1774.6</v>
      </c>
    </row>
    <row r="41" spans="1:7" ht="32.25" customHeight="1" outlineLevel="6">
      <c r="A41" s="11" t="s">
        <v>110</v>
      </c>
      <c r="B41" s="12" t="s">
        <v>19</v>
      </c>
      <c r="C41" s="12" t="s">
        <v>94</v>
      </c>
      <c r="D41" s="12" t="s">
        <v>95</v>
      </c>
      <c r="E41" s="17" t="s">
        <v>147</v>
      </c>
      <c r="F41" s="12" t="s">
        <v>109</v>
      </c>
      <c r="G41" s="13">
        <v>1774.6</v>
      </c>
    </row>
    <row r="42" spans="1:29" s="3" customFormat="1" ht="63">
      <c r="A42" s="11" t="s">
        <v>22</v>
      </c>
      <c r="B42" s="12" t="s">
        <v>19</v>
      </c>
      <c r="C42" s="12" t="s">
        <v>94</v>
      </c>
      <c r="D42" s="12" t="s">
        <v>99</v>
      </c>
      <c r="E42" s="12" t="s">
        <v>8</v>
      </c>
      <c r="F42" s="12" t="s">
        <v>9</v>
      </c>
      <c r="G42" s="13">
        <f>G43</f>
        <v>7358.4</v>
      </c>
      <c r="H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7" ht="15.75" outlineLevel="1">
      <c r="A43" s="15" t="s">
        <v>151</v>
      </c>
      <c r="B43" s="12" t="s">
        <v>19</v>
      </c>
      <c r="C43" s="12" t="s">
        <v>94</v>
      </c>
      <c r="D43" s="12" t="s">
        <v>99</v>
      </c>
      <c r="E43" s="17" t="s">
        <v>145</v>
      </c>
      <c r="F43" s="12" t="s">
        <v>9</v>
      </c>
      <c r="G43" s="13">
        <f>G44</f>
        <v>7358.4</v>
      </c>
    </row>
    <row r="44" spans="1:7" ht="31.5" outlineLevel="1">
      <c r="A44" s="15" t="s">
        <v>144</v>
      </c>
      <c r="B44" s="12" t="s">
        <v>19</v>
      </c>
      <c r="C44" s="12" t="s">
        <v>94</v>
      </c>
      <c r="D44" s="12" t="s">
        <v>99</v>
      </c>
      <c r="E44" s="17" t="s">
        <v>146</v>
      </c>
      <c r="F44" s="12" t="s">
        <v>9</v>
      </c>
      <c r="G44" s="13">
        <f>G45</f>
        <v>7358.4</v>
      </c>
    </row>
    <row r="45" spans="1:7" ht="31.5" outlineLevel="2">
      <c r="A45" s="15" t="s">
        <v>148</v>
      </c>
      <c r="B45" s="12" t="s">
        <v>19</v>
      </c>
      <c r="C45" s="12" t="s">
        <v>94</v>
      </c>
      <c r="D45" s="12" t="s">
        <v>99</v>
      </c>
      <c r="E45" s="17" t="s">
        <v>152</v>
      </c>
      <c r="F45" s="12" t="s">
        <v>9</v>
      </c>
      <c r="G45" s="13">
        <f>G47</f>
        <v>7358.4</v>
      </c>
    </row>
    <row r="46" spans="1:7" ht="15.75" outlineLevel="2">
      <c r="A46" s="15" t="s">
        <v>12</v>
      </c>
      <c r="B46" s="12" t="s">
        <v>19</v>
      </c>
      <c r="C46" s="12" t="s">
        <v>94</v>
      </c>
      <c r="D46" s="12" t="s">
        <v>99</v>
      </c>
      <c r="E46" s="17" t="s">
        <v>149</v>
      </c>
      <c r="F46" s="12" t="s">
        <v>9</v>
      </c>
      <c r="G46" s="13">
        <f>G47</f>
        <v>7358.4</v>
      </c>
    </row>
    <row r="47" spans="1:7" ht="78.75" outlineLevel="2">
      <c r="A47" s="15" t="s">
        <v>132</v>
      </c>
      <c r="B47" s="12" t="s">
        <v>19</v>
      </c>
      <c r="C47" s="12" t="s">
        <v>94</v>
      </c>
      <c r="D47" s="12" t="s">
        <v>99</v>
      </c>
      <c r="E47" s="17" t="s">
        <v>149</v>
      </c>
      <c r="F47" s="12" t="s">
        <v>133</v>
      </c>
      <c r="G47" s="13">
        <f>G48</f>
        <v>7358.4</v>
      </c>
    </row>
    <row r="48" spans="1:7" ht="32.25" customHeight="1" outlineLevel="3">
      <c r="A48" s="11" t="s">
        <v>110</v>
      </c>
      <c r="B48" s="12" t="s">
        <v>19</v>
      </c>
      <c r="C48" s="12" t="s">
        <v>94</v>
      </c>
      <c r="D48" s="12" t="s">
        <v>99</v>
      </c>
      <c r="E48" s="17" t="s">
        <v>149</v>
      </c>
      <c r="F48" s="12" t="s">
        <v>109</v>
      </c>
      <c r="G48" s="13">
        <v>7358.4</v>
      </c>
    </row>
    <row r="49" spans="1:7" ht="21" customHeight="1" outlineLevel="4">
      <c r="A49" s="11" t="s">
        <v>23</v>
      </c>
      <c r="B49" s="12" t="s">
        <v>19</v>
      </c>
      <c r="C49" s="12" t="s">
        <v>94</v>
      </c>
      <c r="D49" s="12" t="s">
        <v>102</v>
      </c>
      <c r="E49" s="12" t="s">
        <v>8</v>
      </c>
      <c r="F49" s="12" t="s">
        <v>9</v>
      </c>
      <c r="G49" s="13">
        <f>G50</f>
        <v>17650.9</v>
      </c>
    </row>
    <row r="50" spans="1:7" ht="21" customHeight="1" outlineLevel="4">
      <c r="A50" s="15" t="s">
        <v>151</v>
      </c>
      <c r="B50" s="12" t="s">
        <v>19</v>
      </c>
      <c r="C50" s="12" t="s">
        <v>94</v>
      </c>
      <c r="D50" s="12" t="s">
        <v>102</v>
      </c>
      <c r="E50" s="12" t="s">
        <v>145</v>
      </c>
      <c r="F50" s="12" t="s">
        <v>9</v>
      </c>
      <c r="G50" s="13">
        <f>G51</f>
        <v>17650.9</v>
      </c>
    </row>
    <row r="51" spans="1:7" ht="31.5" customHeight="1" outlineLevel="4">
      <c r="A51" s="15" t="s">
        <v>144</v>
      </c>
      <c r="B51" s="12" t="s">
        <v>19</v>
      </c>
      <c r="C51" s="12" t="s">
        <v>94</v>
      </c>
      <c r="D51" s="12" t="s">
        <v>102</v>
      </c>
      <c r="E51" s="17" t="s">
        <v>146</v>
      </c>
      <c r="F51" s="12" t="s">
        <v>9</v>
      </c>
      <c r="G51" s="14">
        <f>G52+G58+G63+G68+G71+G74</f>
        <v>17650.9</v>
      </c>
    </row>
    <row r="52" spans="1:7" ht="36" customHeight="1" outlineLevel="4">
      <c r="A52" s="15" t="s">
        <v>148</v>
      </c>
      <c r="B52" s="12" t="s">
        <v>19</v>
      </c>
      <c r="C52" s="12" t="s">
        <v>94</v>
      </c>
      <c r="D52" s="12" t="s">
        <v>102</v>
      </c>
      <c r="E52" s="17" t="s">
        <v>152</v>
      </c>
      <c r="F52" s="12" t="s">
        <v>9</v>
      </c>
      <c r="G52" s="14">
        <f>G54+G56</f>
        <v>13088.5</v>
      </c>
    </row>
    <row r="53" spans="1:7" ht="21" customHeight="1" outlineLevel="4">
      <c r="A53" s="15" t="s">
        <v>12</v>
      </c>
      <c r="B53" s="12" t="s">
        <v>19</v>
      </c>
      <c r="C53" s="12" t="s">
        <v>94</v>
      </c>
      <c r="D53" s="12" t="s">
        <v>102</v>
      </c>
      <c r="E53" s="17" t="s">
        <v>149</v>
      </c>
      <c r="F53" s="12" t="s">
        <v>9</v>
      </c>
      <c r="G53" s="14">
        <f>G54+G56</f>
        <v>13088.5</v>
      </c>
    </row>
    <row r="54" spans="1:7" ht="78" customHeight="1" outlineLevel="4">
      <c r="A54" s="15" t="s">
        <v>132</v>
      </c>
      <c r="B54" s="12" t="s">
        <v>19</v>
      </c>
      <c r="C54" s="12" t="s">
        <v>94</v>
      </c>
      <c r="D54" s="12" t="s">
        <v>102</v>
      </c>
      <c r="E54" s="17" t="s">
        <v>149</v>
      </c>
      <c r="F54" s="12" t="s">
        <v>133</v>
      </c>
      <c r="G54" s="14">
        <f>G55</f>
        <v>13082.5</v>
      </c>
    </row>
    <row r="55" spans="1:7" ht="33" customHeight="1" outlineLevel="4">
      <c r="A55" s="11" t="s">
        <v>110</v>
      </c>
      <c r="B55" s="12" t="s">
        <v>19</v>
      </c>
      <c r="C55" s="12" t="s">
        <v>94</v>
      </c>
      <c r="D55" s="12" t="s">
        <v>102</v>
      </c>
      <c r="E55" s="17" t="s">
        <v>149</v>
      </c>
      <c r="F55" s="12" t="s">
        <v>109</v>
      </c>
      <c r="G55" s="18">
        <f>10584.5+3196.5+1.5-700</f>
        <v>13082.5</v>
      </c>
    </row>
    <row r="56" spans="1:7" ht="33" customHeight="1" outlineLevel="4">
      <c r="A56" s="15" t="s">
        <v>134</v>
      </c>
      <c r="B56" s="12" t="s">
        <v>19</v>
      </c>
      <c r="C56" s="12" t="s">
        <v>94</v>
      </c>
      <c r="D56" s="12" t="s">
        <v>102</v>
      </c>
      <c r="E56" s="17" t="s">
        <v>149</v>
      </c>
      <c r="F56" s="12" t="s">
        <v>136</v>
      </c>
      <c r="G56" s="18">
        <f>G57</f>
        <v>6</v>
      </c>
    </row>
    <row r="57" spans="1:7" ht="38.25" customHeight="1" outlineLevel="4">
      <c r="A57" s="15" t="s">
        <v>111</v>
      </c>
      <c r="B57" s="12" t="s">
        <v>19</v>
      </c>
      <c r="C57" s="12" t="s">
        <v>94</v>
      </c>
      <c r="D57" s="12" t="s">
        <v>102</v>
      </c>
      <c r="E57" s="17" t="s">
        <v>149</v>
      </c>
      <c r="F57" s="12" t="s">
        <v>113</v>
      </c>
      <c r="G57" s="18">
        <v>6</v>
      </c>
    </row>
    <row r="58" spans="1:7" ht="36.75" customHeight="1" outlineLevel="4">
      <c r="A58" s="11" t="s">
        <v>75</v>
      </c>
      <c r="B58" s="12" t="s">
        <v>19</v>
      </c>
      <c r="C58" s="12" t="s">
        <v>94</v>
      </c>
      <c r="D58" s="12" t="s">
        <v>102</v>
      </c>
      <c r="E58" s="12" t="s">
        <v>154</v>
      </c>
      <c r="F58" s="12" t="s">
        <v>9</v>
      </c>
      <c r="G58" s="18">
        <f>G59+G61</f>
        <v>800</v>
      </c>
    </row>
    <row r="59" spans="1:7" ht="34.5" customHeight="1" outlineLevel="4">
      <c r="A59" s="15" t="s">
        <v>134</v>
      </c>
      <c r="B59" s="12" t="s">
        <v>19</v>
      </c>
      <c r="C59" s="12" t="s">
        <v>94</v>
      </c>
      <c r="D59" s="12" t="s">
        <v>102</v>
      </c>
      <c r="E59" s="12" t="s">
        <v>154</v>
      </c>
      <c r="F59" s="12" t="s">
        <v>136</v>
      </c>
      <c r="G59" s="18">
        <f>G60</f>
        <v>650</v>
      </c>
    </row>
    <row r="60" spans="1:7" ht="36" customHeight="1" outlineLevel="4">
      <c r="A60" s="15" t="s">
        <v>111</v>
      </c>
      <c r="B60" s="12" t="s">
        <v>19</v>
      </c>
      <c r="C60" s="12" t="s">
        <v>94</v>
      </c>
      <c r="D60" s="12" t="s">
        <v>102</v>
      </c>
      <c r="E60" s="12" t="s">
        <v>154</v>
      </c>
      <c r="F60" s="12" t="s">
        <v>113</v>
      </c>
      <c r="G60" s="18">
        <v>650</v>
      </c>
    </row>
    <row r="61" spans="1:7" ht="21" customHeight="1" outlineLevel="4">
      <c r="A61" s="15" t="s">
        <v>135</v>
      </c>
      <c r="B61" s="12" t="s">
        <v>19</v>
      </c>
      <c r="C61" s="12" t="s">
        <v>94</v>
      </c>
      <c r="D61" s="12" t="s">
        <v>102</v>
      </c>
      <c r="E61" s="12" t="s">
        <v>154</v>
      </c>
      <c r="F61" s="12" t="s">
        <v>137</v>
      </c>
      <c r="G61" s="18">
        <f>G62</f>
        <v>150</v>
      </c>
    </row>
    <row r="62" spans="1:7" ht="18.75" customHeight="1" outlineLevel="4">
      <c r="A62" s="11" t="s">
        <v>112</v>
      </c>
      <c r="B62" s="12" t="s">
        <v>19</v>
      </c>
      <c r="C62" s="12" t="s">
        <v>94</v>
      </c>
      <c r="D62" s="12" t="s">
        <v>102</v>
      </c>
      <c r="E62" s="12" t="s">
        <v>154</v>
      </c>
      <c r="F62" s="12" t="s">
        <v>114</v>
      </c>
      <c r="G62" s="18">
        <v>150</v>
      </c>
    </row>
    <row r="63" spans="1:7" ht="32.25" customHeight="1" outlineLevel="4">
      <c r="A63" s="15" t="s">
        <v>24</v>
      </c>
      <c r="B63" s="12" t="s">
        <v>19</v>
      </c>
      <c r="C63" s="12" t="s">
        <v>94</v>
      </c>
      <c r="D63" s="12" t="s">
        <v>102</v>
      </c>
      <c r="E63" s="17" t="s">
        <v>155</v>
      </c>
      <c r="F63" s="12" t="s">
        <v>9</v>
      </c>
      <c r="G63" s="14">
        <f>G64+G66</f>
        <v>1570</v>
      </c>
    </row>
    <row r="64" spans="1:7" ht="84.75" customHeight="1" outlineLevel="4">
      <c r="A64" s="15" t="s">
        <v>132</v>
      </c>
      <c r="B64" s="12" t="s">
        <v>19</v>
      </c>
      <c r="C64" s="12" t="s">
        <v>94</v>
      </c>
      <c r="D64" s="12" t="s">
        <v>102</v>
      </c>
      <c r="E64" s="17" t="s">
        <v>155</v>
      </c>
      <c r="F64" s="12" t="s">
        <v>133</v>
      </c>
      <c r="G64" s="14">
        <f>G65</f>
        <v>1461</v>
      </c>
    </row>
    <row r="65" spans="1:7" ht="38.25" customHeight="1" outlineLevel="4">
      <c r="A65" s="11" t="s">
        <v>110</v>
      </c>
      <c r="B65" s="12" t="s">
        <v>19</v>
      </c>
      <c r="C65" s="12" t="s">
        <v>94</v>
      </c>
      <c r="D65" s="12" t="s">
        <v>102</v>
      </c>
      <c r="E65" s="17" t="s">
        <v>155</v>
      </c>
      <c r="F65" s="12" t="s">
        <v>109</v>
      </c>
      <c r="G65" s="14">
        <f>940+2+280.9+18.1+220</f>
        <v>1461</v>
      </c>
    </row>
    <row r="66" spans="1:7" ht="35.25" customHeight="1" outlineLevel="4">
      <c r="A66" s="15" t="s">
        <v>134</v>
      </c>
      <c r="B66" s="12" t="s">
        <v>19</v>
      </c>
      <c r="C66" s="12" t="s">
        <v>94</v>
      </c>
      <c r="D66" s="12" t="s">
        <v>102</v>
      </c>
      <c r="E66" s="17" t="s">
        <v>155</v>
      </c>
      <c r="F66" s="12" t="s">
        <v>136</v>
      </c>
      <c r="G66" s="14">
        <f>G67</f>
        <v>109</v>
      </c>
    </row>
    <row r="67" spans="1:7" ht="36.75" customHeight="1" outlineLevel="4">
      <c r="A67" s="15" t="s">
        <v>111</v>
      </c>
      <c r="B67" s="12" t="s">
        <v>19</v>
      </c>
      <c r="C67" s="12" t="s">
        <v>94</v>
      </c>
      <c r="D67" s="12" t="s">
        <v>102</v>
      </c>
      <c r="E67" s="17" t="s">
        <v>155</v>
      </c>
      <c r="F67" s="12" t="s">
        <v>113</v>
      </c>
      <c r="G67" s="14">
        <f>25+22+22+40</f>
        <v>109</v>
      </c>
    </row>
    <row r="68" spans="1:7" ht="50.25" customHeight="1" outlineLevel="4">
      <c r="A68" s="15" t="s">
        <v>80</v>
      </c>
      <c r="B68" s="12" t="s">
        <v>19</v>
      </c>
      <c r="C68" s="12" t="s">
        <v>94</v>
      </c>
      <c r="D68" s="12" t="s">
        <v>102</v>
      </c>
      <c r="E68" s="17" t="s">
        <v>156</v>
      </c>
      <c r="F68" s="12" t="s">
        <v>9</v>
      </c>
      <c r="G68" s="14">
        <f>G70</f>
        <v>1003.4000000000001</v>
      </c>
    </row>
    <row r="69" spans="1:7" ht="80.25" customHeight="1" outlineLevel="4">
      <c r="A69" s="15" t="s">
        <v>132</v>
      </c>
      <c r="B69" s="12" t="s">
        <v>19</v>
      </c>
      <c r="C69" s="12" t="s">
        <v>94</v>
      </c>
      <c r="D69" s="12" t="s">
        <v>102</v>
      </c>
      <c r="E69" s="17" t="s">
        <v>156</v>
      </c>
      <c r="F69" s="12" t="s">
        <v>133</v>
      </c>
      <c r="G69" s="14">
        <f>G70</f>
        <v>1003.4000000000001</v>
      </c>
    </row>
    <row r="70" spans="1:7" ht="33.75" customHeight="1" outlineLevel="4">
      <c r="A70" s="11" t="s">
        <v>110</v>
      </c>
      <c r="B70" s="12" t="s">
        <v>19</v>
      </c>
      <c r="C70" s="12" t="s">
        <v>94</v>
      </c>
      <c r="D70" s="12" t="s">
        <v>102</v>
      </c>
      <c r="E70" s="17" t="s">
        <v>156</v>
      </c>
      <c r="F70" s="12" t="s">
        <v>109</v>
      </c>
      <c r="G70" s="14">
        <f>770.7+232.7</f>
        <v>1003.4000000000001</v>
      </c>
    </row>
    <row r="71" spans="1:7" ht="48.75" customHeight="1" outlineLevel="4">
      <c r="A71" s="15" t="s">
        <v>72</v>
      </c>
      <c r="B71" s="12" t="s">
        <v>19</v>
      </c>
      <c r="C71" s="12" t="s">
        <v>94</v>
      </c>
      <c r="D71" s="12" t="s">
        <v>102</v>
      </c>
      <c r="E71" s="17" t="s">
        <v>157</v>
      </c>
      <c r="F71" s="12" t="s">
        <v>9</v>
      </c>
      <c r="G71" s="14">
        <f>G72</f>
        <v>651</v>
      </c>
    </row>
    <row r="72" spans="1:7" ht="82.5" customHeight="1" outlineLevel="4">
      <c r="A72" s="15" t="s">
        <v>132</v>
      </c>
      <c r="B72" s="12" t="s">
        <v>19</v>
      </c>
      <c r="C72" s="12" t="s">
        <v>94</v>
      </c>
      <c r="D72" s="12" t="s">
        <v>102</v>
      </c>
      <c r="E72" s="17" t="s">
        <v>157</v>
      </c>
      <c r="F72" s="12" t="s">
        <v>133</v>
      </c>
      <c r="G72" s="14">
        <f>G73</f>
        <v>651</v>
      </c>
    </row>
    <row r="73" spans="1:7" ht="33" customHeight="1" outlineLevel="4">
      <c r="A73" s="11" t="s">
        <v>110</v>
      </c>
      <c r="B73" s="12" t="s">
        <v>19</v>
      </c>
      <c r="C73" s="12" t="s">
        <v>94</v>
      </c>
      <c r="D73" s="12" t="s">
        <v>102</v>
      </c>
      <c r="E73" s="17" t="s">
        <v>157</v>
      </c>
      <c r="F73" s="12" t="s">
        <v>109</v>
      </c>
      <c r="G73" s="14">
        <f>500+151</f>
        <v>651</v>
      </c>
    </row>
    <row r="74" spans="1:7" ht="69" customHeight="1" outlineLevel="4">
      <c r="A74" s="15" t="s">
        <v>25</v>
      </c>
      <c r="B74" s="12" t="s">
        <v>19</v>
      </c>
      <c r="C74" s="12" t="s">
        <v>94</v>
      </c>
      <c r="D74" s="12" t="s">
        <v>102</v>
      </c>
      <c r="E74" s="17" t="s">
        <v>158</v>
      </c>
      <c r="F74" s="12" t="s">
        <v>9</v>
      </c>
      <c r="G74" s="14">
        <f>G75+G77</f>
        <v>538</v>
      </c>
    </row>
    <row r="75" spans="1:7" ht="84" customHeight="1" outlineLevel="4">
      <c r="A75" s="15" t="s">
        <v>132</v>
      </c>
      <c r="B75" s="12" t="s">
        <v>19</v>
      </c>
      <c r="C75" s="12" t="s">
        <v>94</v>
      </c>
      <c r="D75" s="12" t="s">
        <v>102</v>
      </c>
      <c r="E75" s="17" t="s">
        <v>158</v>
      </c>
      <c r="F75" s="12" t="s">
        <v>133</v>
      </c>
      <c r="G75" s="14">
        <f>G76</f>
        <v>531.5</v>
      </c>
    </row>
    <row r="76" spans="1:7" ht="32.25" customHeight="1" outlineLevel="4">
      <c r="A76" s="11" t="s">
        <v>110</v>
      </c>
      <c r="B76" s="12" t="s">
        <v>19</v>
      </c>
      <c r="C76" s="12" t="s">
        <v>94</v>
      </c>
      <c r="D76" s="12" t="s">
        <v>102</v>
      </c>
      <c r="E76" s="17" t="s">
        <v>158</v>
      </c>
      <c r="F76" s="12" t="s">
        <v>109</v>
      </c>
      <c r="G76" s="14">
        <f>408.2+123.3</f>
        <v>531.5</v>
      </c>
    </row>
    <row r="77" spans="1:7" ht="35.25" customHeight="1" outlineLevel="4">
      <c r="A77" s="15" t="s">
        <v>134</v>
      </c>
      <c r="B77" s="12" t="s">
        <v>19</v>
      </c>
      <c r="C77" s="12" t="s">
        <v>94</v>
      </c>
      <c r="D77" s="12" t="s">
        <v>102</v>
      </c>
      <c r="E77" s="17" t="s">
        <v>158</v>
      </c>
      <c r="F77" s="12" t="s">
        <v>136</v>
      </c>
      <c r="G77" s="14">
        <f>G78</f>
        <v>6.5</v>
      </c>
    </row>
    <row r="78" spans="1:7" ht="37.5" customHeight="1" outlineLevel="4">
      <c r="A78" s="15" t="s">
        <v>111</v>
      </c>
      <c r="B78" s="12" t="s">
        <v>19</v>
      </c>
      <c r="C78" s="12" t="s">
        <v>94</v>
      </c>
      <c r="D78" s="12" t="s">
        <v>102</v>
      </c>
      <c r="E78" s="17" t="s">
        <v>158</v>
      </c>
      <c r="F78" s="12" t="s">
        <v>113</v>
      </c>
      <c r="G78" s="14">
        <f>2+1+3.5</f>
        <v>6.5</v>
      </c>
    </row>
    <row r="79" spans="1:7" ht="15.75" outlineLevel="4">
      <c r="A79" s="11" t="s">
        <v>82</v>
      </c>
      <c r="B79" s="12" t="s">
        <v>19</v>
      </c>
      <c r="C79" s="12" t="s">
        <v>95</v>
      </c>
      <c r="D79" s="12" t="s">
        <v>98</v>
      </c>
      <c r="E79" s="12" t="s">
        <v>8</v>
      </c>
      <c r="F79" s="12" t="s">
        <v>9</v>
      </c>
      <c r="G79" s="14">
        <f>G80</f>
        <v>1481.7</v>
      </c>
    </row>
    <row r="80" spans="1:7" ht="15.75" outlineLevel="4">
      <c r="A80" s="11" t="s">
        <v>83</v>
      </c>
      <c r="B80" s="12" t="s">
        <v>19</v>
      </c>
      <c r="C80" s="12" t="s">
        <v>95</v>
      </c>
      <c r="D80" s="12" t="s">
        <v>100</v>
      </c>
      <c r="E80" s="12" t="s">
        <v>8</v>
      </c>
      <c r="F80" s="12" t="s">
        <v>9</v>
      </c>
      <c r="G80" s="14">
        <f>G83</f>
        <v>1481.7</v>
      </c>
    </row>
    <row r="81" spans="1:7" ht="15.75" outlineLevel="4">
      <c r="A81" s="15" t="s">
        <v>151</v>
      </c>
      <c r="B81" s="12" t="s">
        <v>19</v>
      </c>
      <c r="C81" s="12" t="s">
        <v>95</v>
      </c>
      <c r="D81" s="12" t="s">
        <v>100</v>
      </c>
      <c r="E81" s="17" t="s">
        <v>145</v>
      </c>
      <c r="F81" s="12" t="s">
        <v>9</v>
      </c>
      <c r="G81" s="14">
        <f>G82</f>
        <v>1481.7</v>
      </c>
    </row>
    <row r="82" spans="1:7" ht="31.5" outlineLevel="4">
      <c r="A82" s="15" t="s">
        <v>144</v>
      </c>
      <c r="B82" s="12" t="s">
        <v>19</v>
      </c>
      <c r="C82" s="12" t="s">
        <v>95</v>
      </c>
      <c r="D82" s="12" t="s">
        <v>100</v>
      </c>
      <c r="E82" s="17" t="s">
        <v>146</v>
      </c>
      <c r="F82" s="12" t="s">
        <v>9</v>
      </c>
      <c r="G82" s="14">
        <f>G83</f>
        <v>1481.7</v>
      </c>
    </row>
    <row r="83" spans="1:7" ht="31.5" outlineLevel="4">
      <c r="A83" s="11" t="s">
        <v>81</v>
      </c>
      <c r="B83" s="12" t="s">
        <v>19</v>
      </c>
      <c r="C83" s="12" t="s">
        <v>95</v>
      </c>
      <c r="D83" s="12" t="s">
        <v>100</v>
      </c>
      <c r="E83" s="17" t="s">
        <v>159</v>
      </c>
      <c r="F83" s="12" t="s">
        <v>9</v>
      </c>
      <c r="G83" s="14">
        <f>G84</f>
        <v>1481.7</v>
      </c>
    </row>
    <row r="84" spans="1:7" ht="15.75" outlineLevel="4">
      <c r="A84" s="15" t="s">
        <v>15</v>
      </c>
      <c r="B84" s="12" t="s">
        <v>19</v>
      </c>
      <c r="C84" s="12" t="s">
        <v>95</v>
      </c>
      <c r="D84" s="12" t="s">
        <v>100</v>
      </c>
      <c r="E84" s="17" t="s">
        <v>159</v>
      </c>
      <c r="F84" s="12" t="s">
        <v>13</v>
      </c>
      <c r="G84" s="14">
        <f>G85</f>
        <v>1481.7</v>
      </c>
    </row>
    <row r="85" spans="1:7" ht="15.75" outlineLevel="4">
      <c r="A85" s="15" t="s">
        <v>127</v>
      </c>
      <c r="B85" s="12" t="s">
        <v>19</v>
      </c>
      <c r="C85" s="12" t="s">
        <v>95</v>
      </c>
      <c r="D85" s="12" t="s">
        <v>100</v>
      </c>
      <c r="E85" s="17" t="s">
        <v>159</v>
      </c>
      <c r="F85" s="12" t="s">
        <v>128</v>
      </c>
      <c r="G85" s="14">
        <v>1481.7</v>
      </c>
    </row>
    <row r="86" spans="1:7" ht="33" customHeight="1" outlineLevel="6">
      <c r="A86" s="11" t="s">
        <v>26</v>
      </c>
      <c r="B86" s="12" t="s">
        <v>19</v>
      </c>
      <c r="C86" s="12" t="s">
        <v>100</v>
      </c>
      <c r="D86" s="12" t="s">
        <v>98</v>
      </c>
      <c r="E86" s="12" t="s">
        <v>8</v>
      </c>
      <c r="F86" s="12" t="s">
        <v>9</v>
      </c>
      <c r="G86" s="13">
        <f>G87</f>
        <v>2790.3</v>
      </c>
    </row>
    <row r="87" spans="1:7" ht="47.25" outlineLevel="4">
      <c r="A87" s="11" t="s">
        <v>65</v>
      </c>
      <c r="B87" s="12" t="s">
        <v>19</v>
      </c>
      <c r="C87" s="12" t="s">
        <v>100</v>
      </c>
      <c r="D87" s="12" t="s">
        <v>103</v>
      </c>
      <c r="E87" s="12" t="s">
        <v>8</v>
      </c>
      <c r="F87" s="12" t="s">
        <v>9</v>
      </c>
      <c r="G87" s="13">
        <f>G88</f>
        <v>2790.3</v>
      </c>
    </row>
    <row r="88" spans="1:7" ht="21" customHeight="1" outlineLevel="6">
      <c r="A88" s="15" t="s">
        <v>151</v>
      </c>
      <c r="B88" s="12" t="s">
        <v>19</v>
      </c>
      <c r="C88" s="12" t="s">
        <v>100</v>
      </c>
      <c r="D88" s="12" t="s">
        <v>103</v>
      </c>
      <c r="E88" s="17" t="s">
        <v>145</v>
      </c>
      <c r="F88" s="12" t="s">
        <v>9</v>
      </c>
      <c r="G88" s="13">
        <f>G89</f>
        <v>2790.3</v>
      </c>
    </row>
    <row r="89" spans="1:7" ht="33.75" customHeight="1" outlineLevel="6">
      <c r="A89" s="15" t="s">
        <v>144</v>
      </c>
      <c r="B89" s="12" t="s">
        <v>19</v>
      </c>
      <c r="C89" s="12" t="s">
        <v>100</v>
      </c>
      <c r="D89" s="12" t="s">
        <v>103</v>
      </c>
      <c r="E89" s="17" t="s">
        <v>146</v>
      </c>
      <c r="F89" s="12" t="s">
        <v>9</v>
      </c>
      <c r="G89" s="13">
        <f>G90+G94</f>
        <v>2790.3</v>
      </c>
    </row>
    <row r="90" spans="1:7" ht="34.5" customHeight="1" outlineLevel="6">
      <c r="A90" s="15" t="s">
        <v>148</v>
      </c>
      <c r="B90" s="12" t="s">
        <v>19</v>
      </c>
      <c r="C90" s="12" t="s">
        <v>100</v>
      </c>
      <c r="D90" s="12" t="s">
        <v>103</v>
      </c>
      <c r="E90" s="17" t="s">
        <v>152</v>
      </c>
      <c r="F90" s="12" t="s">
        <v>9</v>
      </c>
      <c r="G90" s="13">
        <f>G91</f>
        <v>2590.3</v>
      </c>
    </row>
    <row r="91" spans="1:7" ht="15.75" outlineLevel="3">
      <c r="A91" s="15" t="s">
        <v>12</v>
      </c>
      <c r="B91" s="12" t="s">
        <v>19</v>
      </c>
      <c r="C91" s="12" t="s">
        <v>100</v>
      </c>
      <c r="D91" s="12" t="s">
        <v>103</v>
      </c>
      <c r="E91" s="17" t="s">
        <v>149</v>
      </c>
      <c r="F91" s="12" t="s">
        <v>9</v>
      </c>
      <c r="G91" s="13">
        <f>G92</f>
        <v>2590.3</v>
      </c>
    </row>
    <row r="92" spans="1:7" ht="78.75" outlineLevel="3">
      <c r="A92" s="15" t="s">
        <v>132</v>
      </c>
      <c r="B92" s="12" t="s">
        <v>19</v>
      </c>
      <c r="C92" s="12" t="s">
        <v>100</v>
      </c>
      <c r="D92" s="12" t="s">
        <v>103</v>
      </c>
      <c r="E92" s="17" t="s">
        <v>149</v>
      </c>
      <c r="F92" s="12" t="s">
        <v>133</v>
      </c>
      <c r="G92" s="13">
        <f>G93</f>
        <v>2590.3</v>
      </c>
    </row>
    <row r="93" spans="1:7" ht="36.75" customHeight="1" outlineLevel="5">
      <c r="A93" s="11" t="s">
        <v>110</v>
      </c>
      <c r="B93" s="12" t="s">
        <v>19</v>
      </c>
      <c r="C93" s="12" t="s">
        <v>100</v>
      </c>
      <c r="D93" s="12" t="s">
        <v>103</v>
      </c>
      <c r="E93" s="17" t="s">
        <v>149</v>
      </c>
      <c r="F93" s="12" t="s">
        <v>109</v>
      </c>
      <c r="G93" s="13">
        <v>2590.3</v>
      </c>
    </row>
    <row r="94" spans="1:7" ht="47.25" outlineLevel="5">
      <c r="A94" s="11" t="s">
        <v>76</v>
      </c>
      <c r="B94" s="12" t="s">
        <v>19</v>
      </c>
      <c r="C94" s="12" t="s">
        <v>100</v>
      </c>
      <c r="D94" s="12" t="s">
        <v>103</v>
      </c>
      <c r="E94" s="12" t="s">
        <v>160</v>
      </c>
      <c r="F94" s="12" t="s">
        <v>9</v>
      </c>
      <c r="G94" s="13">
        <f>G95</f>
        <v>200</v>
      </c>
    </row>
    <row r="95" spans="1:7" ht="31.5" outlineLevel="5">
      <c r="A95" s="15" t="s">
        <v>134</v>
      </c>
      <c r="B95" s="12" t="s">
        <v>19</v>
      </c>
      <c r="C95" s="12" t="s">
        <v>100</v>
      </c>
      <c r="D95" s="12" t="s">
        <v>103</v>
      </c>
      <c r="E95" s="12" t="s">
        <v>160</v>
      </c>
      <c r="F95" s="12" t="s">
        <v>136</v>
      </c>
      <c r="G95" s="13">
        <f>G96</f>
        <v>200</v>
      </c>
    </row>
    <row r="96" spans="1:7" ht="31.5" outlineLevel="5">
      <c r="A96" s="15" t="s">
        <v>111</v>
      </c>
      <c r="B96" s="12" t="s">
        <v>19</v>
      </c>
      <c r="C96" s="12" t="s">
        <v>100</v>
      </c>
      <c r="D96" s="12" t="s">
        <v>103</v>
      </c>
      <c r="E96" s="12" t="s">
        <v>160</v>
      </c>
      <c r="F96" s="12" t="s">
        <v>113</v>
      </c>
      <c r="G96" s="13">
        <v>200</v>
      </c>
    </row>
    <row r="97" spans="1:7" ht="15.75" outlineLevel="3">
      <c r="A97" s="11" t="s">
        <v>27</v>
      </c>
      <c r="B97" s="12" t="s">
        <v>19</v>
      </c>
      <c r="C97" s="12" t="s">
        <v>99</v>
      </c>
      <c r="D97" s="12" t="s">
        <v>98</v>
      </c>
      <c r="E97" s="12" t="s">
        <v>8</v>
      </c>
      <c r="F97" s="12" t="s">
        <v>9</v>
      </c>
      <c r="G97" s="13">
        <f>G98+G106+G111</f>
        <v>6781.6</v>
      </c>
    </row>
    <row r="98" spans="1:7" ht="15.75" outlineLevel="4">
      <c r="A98" s="11" t="s">
        <v>28</v>
      </c>
      <c r="B98" s="12" t="s">
        <v>19</v>
      </c>
      <c r="C98" s="12" t="s">
        <v>99</v>
      </c>
      <c r="D98" s="12" t="s">
        <v>104</v>
      </c>
      <c r="E98" s="12" t="s">
        <v>8</v>
      </c>
      <c r="F98" s="12" t="s">
        <v>9</v>
      </c>
      <c r="G98" s="13">
        <f>G99</f>
        <v>931.6</v>
      </c>
    </row>
    <row r="99" spans="1:7" ht="18.75" customHeight="1" outlineLevel="6">
      <c r="A99" s="15" t="s">
        <v>151</v>
      </c>
      <c r="B99" s="12" t="s">
        <v>19</v>
      </c>
      <c r="C99" s="12" t="s">
        <v>99</v>
      </c>
      <c r="D99" s="12" t="s">
        <v>104</v>
      </c>
      <c r="E99" s="17" t="s">
        <v>145</v>
      </c>
      <c r="F99" s="12" t="s">
        <v>9</v>
      </c>
      <c r="G99" s="13">
        <f>G101</f>
        <v>931.6</v>
      </c>
    </row>
    <row r="100" spans="1:7" ht="18.75" customHeight="1" outlineLevel="6">
      <c r="A100" s="15" t="s">
        <v>144</v>
      </c>
      <c r="B100" s="12" t="s">
        <v>19</v>
      </c>
      <c r="C100" s="12" t="s">
        <v>99</v>
      </c>
      <c r="D100" s="12" t="s">
        <v>104</v>
      </c>
      <c r="E100" s="17" t="s">
        <v>146</v>
      </c>
      <c r="F100" s="12" t="s">
        <v>9</v>
      </c>
      <c r="G100" s="13">
        <f>G101</f>
        <v>931.6</v>
      </c>
    </row>
    <row r="101" spans="1:7" ht="31.5" outlineLevel="1">
      <c r="A101" s="11" t="s">
        <v>29</v>
      </c>
      <c r="B101" s="12" t="s">
        <v>19</v>
      </c>
      <c r="C101" s="12" t="s">
        <v>99</v>
      </c>
      <c r="D101" s="12" t="s">
        <v>104</v>
      </c>
      <c r="E101" s="12" t="s">
        <v>161</v>
      </c>
      <c r="F101" s="12" t="s">
        <v>9</v>
      </c>
      <c r="G101" s="13">
        <f>G102+G104</f>
        <v>931.6</v>
      </c>
    </row>
    <row r="102" spans="1:7" ht="31.5" outlineLevel="1">
      <c r="A102" s="15" t="s">
        <v>134</v>
      </c>
      <c r="B102" s="12" t="s">
        <v>19</v>
      </c>
      <c r="C102" s="12" t="s">
        <v>99</v>
      </c>
      <c r="D102" s="12" t="s">
        <v>104</v>
      </c>
      <c r="E102" s="12" t="s">
        <v>161</v>
      </c>
      <c r="F102" s="12" t="s">
        <v>136</v>
      </c>
      <c r="G102" s="13">
        <f>G103</f>
        <v>12</v>
      </c>
    </row>
    <row r="103" spans="1:7" ht="35.25" customHeight="1" outlineLevel="2">
      <c r="A103" s="15" t="s">
        <v>111</v>
      </c>
      <c r="B103" s="12" t="s">
        <v>19</v>
      </c>
      <c r="C103" s="12" t="s">
        <v>99</v>
      </c>
      <c r="D103" s="12" t="s">
        <v>104</v>
      </c>
      <c r="E103" s="12" t="s">
        <v>161</v>
      </c>
      <c r="F103" s="12" t="s">
        <v>113</v>
      </c>
      <c r="G103" s="13">
        <v>12</v>
      </c>
    </row>
    <row r="104" spans="1:7" ht="18" customHeight="1" outlineLevel="2">
      <c r="A104" s="15" t="s">
        <v>135</v>
      </c>
      <c r="B104" s="12" t="s">
        <v>19</v>
      </c>
      <c r="C104" s="12" t="s">
        <v>99</v>
      </c>
      <c r="D104" s="12" t="s">
        <v>104</v>
      </c>
      <c r="E104" s="12" t="s">
        <v>161</v>
      </c>
      <c r="F104" s="12" t="s">
        <v>137</v>
      </c>
      <c r="G104" s="13">
        <f>G105</f>
        <v>919.6</v>
      </c>
    </row>
    <row r="105" spans="1:7" ht="48" customHeight="1" outlineLevel="2">
      <c r="A105" s="15" t="s">
        <v>123</v>
      </c>
      <c r="B105" s="12" t="s">
        <v>19</v>
      </c>
      <c r="C105" s="12" t="s">
        <v>99</v>
      </c>
      <c r="D105" s="12" t="s">
        <v>104</v>
      </c>
      <c r="E105" s="12" t="s">
        <v>161</v>
      </c>
      <c r="F105" s="12" t="s">
        <v>124</v>
      </c>
      <c r="G105" s="14">
        <v>919.6</v>
      </c>
    </row>
    <row r="106" spans="1:7" ht="20.25" customHeight="1" outlineLevel="2">
      <c r="A106" s="11" t="s">
        <v>89</v>
      </c>
      <c r="B106" s="12" t="s">
        <v>19</v>
      </c>
      <c r="C106" s="12" t="s">
        <v>99</v>
      </c>
      <c r="D106" s="12" t="s">
        <v>103</v>
      </c>
      <c r="E106" s="12" t="s">
        <v>8</v>
      </c>
      <c r="F106" s="12" t="s">
        <v>9</v>
      </c>
      <c r="G106" s="13">
        <f>G107</f>
        <v>3800</v>
      </c>
    </row>
    <row r="107" spans="1:7" ht="20.25" customHeight="1" outlineLevel="2">
      <c r="A107" s="15" t="s">
        <v>151</v>
      </c>
      <c r="B107" s="12" t="s">
        <v>19</v>
      </c>
      <c r="C107" s="12" t="s">
        <v>99</v>
      </c>
      <c r="D107" s="12" t="s">
        <v>103</v>
      </c>
      <c r="E107" s="12" t="s">
        <v>145</v>
      </c>
      <c r="F107" s="12" t="s">
        <v>9</v>
      </c>
      <c r="G107" s="13">
        <f>G108</f>
        <v>3800</v>
      </c>
    </row>
    <row r="108" spans="1:7" ht="34.5" customHeight="1" outlineLevel="2">
      <c r="A108" s="11" t="s">
        <v>90</v>
      </c>
      <c r="B108" s="12" t="s">
        <v>19</v>
      </c>
      <c r="C108" s="12" t="s">
        <v>99</v>
      </c>
      <c r="D108" s="12" t="s">
        <v>103</v>
      </c>
      <c r="E108" s="12" t="s">
        <v>162</v>
      </c>
      <c r="F108" s="12" t="s">
        <v>9</v>
      </c>
      <c r="G108" s="13">
        <f>G110</f>
        <v>3800</v>
      </c>
    </row>
    <row r="109" spans="1:7" ht="33.75" customHeight="1" outlineLevel="2">
      <c r="A109" s="15" t="s">
        <v>134</v>
      </c>
      <c r="B109" s="12" t="s">
        <v>19</v>
      </c>
      <c r="C109" s="12" t="s">
        <v>99</v>
      </c>
      <c r="D109" s="12" t="s">
        <v>103</v>
      </c>
      <c r="E109" s="12" t="s">
        <v>162</v>
      </c>
      <c r="F109" s="12" t="s">
        <v>136</v>
      </c>
      <c r="G109" s="13">
        <f>G110</f>
        <v>3800</v>
      </c>
    </row>
    <row r="110" spans="1:7" ht="33.75" customHeight="1" outlineLevel="2">
      <c r="A110" s="15" t="s">
        <v>111</v>
      </c>
      <c r="B110" s="12" t="s">
        <v>19</v>
      </c>
      <c r="C110" s="12" t="s">
        <v>99</v>
      </c>
      <c r="D110" s="12" t="s">
        <v>103</v>
      </c>
      <c r="E110" s="12" t="s">
        <v>162</v>
      </c>
      <c r="F110" s="12" t="s">
        <v>113</v>
      </c>
      <c r="G110" s="13">
        <v>3800</v>
      </c>
    </row>
    <row r="111" spans="1:7" ht="20.25" customHeight="1" outlineLevel="2">
      <c r="A111" s="11" t="s">
        <v>79</v>
      </c>
      <c r="B111" s="12" t="s">
        <v>19</v>
      </c>
      <c r="C111" s="12" t="s">
        <v>99</v>
      </c>
      <c r="D111" s="12" t="s">
        <v>105</v>
      </c>
      <c r="E111" s="12" t="s">
        <v>8</v>
      </c>
      <c r="F111" s="12" t="s">
        <v>9</v>
      </c>
      <c r="G111" s="13">
        <f>G112</f>
        <v>2050</v>
      </c>
    </row>
    <row r="112" spans="1:7" ht="18.75" customHeight="1" outlineLevel="2">
      <c r="A112" s="15" t="s">
        <v>151</v>
      </c>
      <c r="B112" s="12" t="s">
        <v>19</v>
      </c>
      <c r="C112" s="12" t="s">
        <v>99</v>
      </c>
      <c r="D112" s="12" t="s">
        <v>105</v>
      </c>
      <c r="E112" s="12" t="s">
        <v>145</v>
      </c>
      <c r="F112" s="12" t="s">
        <v>9</v>
      </c>
      <c r="G112" s="13">
        <f>G114</f>
        <v>2050</v>
      </c>
    </row>
    <row r="113" spans="1:7" ht="34.5" customHeight="1" outlineLevel="2">
      <c r="A113" s="15" t="s">
        <v>144</v>
      </c>
      <c r="B113" s="12" t="s">
        <v>19</v>
      </c>
      <c r="C113" s="12" t="s">
        <v>99</v>
      </c>
      <c r="D113" s="12" t="s">
        <v>105</v>
      </c>
      <c r="E113" s="12" t="s">
        <v>146</v>
      </c>
      <c r="F113" s="12" t="s">
        <v>9</v>
      </c>
      <c r="G113" s="13">
        <f>G114</f>
        <v>2050</v>
      </c>
    </row>
    <row r="114" spans="1:7" ht="36.75" customHeight="1" outlineLevel="2">
      <c r="A114" s="11" t="s">
        <v>90</v>
      </c>
      <c r="B114" s="12" t="s">
        <v>19</v>
      </c>
      <c r="C114" s="12" t="s">
        <v>99</v>
      </c>
      <c r="D114" s="12" t="s">
        <v>105</v>
      </c>
      <c r="E114" s="12" t="s">
        <v>162</v>
      </c>
      <c r="F114" s="12" t="s">
        <v>9</v>
      </c>
      <c r="G114" s="13">
        <f>G115</f>
        <v>2050</v>
      </c>
    </row>
    <row r="115" spans="1:7" ht="36" customHeight="1" outlineLevel="2">
      <c r="A115" s="15" t="s">
        <v>134</v>
      </c>
      <c r="B115" s="12" t="s">
        <v>19</v>
      </c>
      <c r="C115" s="12" t="s">
        <v>99</v>
      </c>
      <c r="D115" s="12" t="s">
        <v>105</v>
      </c>
      <c r="E115" s="12" t="s">
        <v>162</v>
      </c>
      <c r="F115" s="12" t="s">
        <v>136</v>
      </c>
      <c r="G115" s="13">
        <f>G116</f>
        <v>2050</v>
      </c>
    </row>
    <row r="116" spans="1:7" ht="34.5" customHeight="1" outlineLevel="2">
      <c r="A116" s="15" t="s">
        <v>111</v>
      </c>
      <c r="B116" s="12" t="s">
        <v>19</v>
      </c>
      <c r="C116" s="12" t="s">
        <v>99</v>
      </c>
      <c r="D116" s="12" t="s">
        <v>105</v>
      </c>
      <c r="E116" s="12" t="s">
        <v>162</v>
      </c>
      <c r="F116" s="12" t="s">
        <v>113</v>
      </c>
      <c r="G116" s="13">
        <v>2050</v>
      </c>
    </row>
    <row r="117" spans="1:7" ht="15.75" outlineLevel="3">
      <c r="A117" s="11" t="s">
        <v>14</v>
      </c>
      <c r="B117" s="12" t="s">
        <v>19</v>
      </c>
      <c r="C117" s="12" t="s">
        <v>106</v>
      </c>
      <c r="D117" s="12" t="s">
        <v>98</v>
      </c>
      <c r="E117" s="12" t="s">
        <v>8</v>
      </c>
      <c r="F117" s="12" t="s">
        <v>9</v>
      </c>
      <c r="G117" s="13">
        <f>G118</f>
        <v>3947.7599999999998</v>
      </c>
    </row>
    <row r="118" spans="1:7" ht="33" customHeight="1" outlineLevel="6">
      <c r="A118" s="11" t="s">
        <v>30</v>
      </c>
      <c r="B118" s="12" t="s">
        <v>19</v>
      </c>
      <c r="C118" s="12" t="s">
        <v>106</v>
      </c>
      <c r="D118" s="12" t="s">
        <v>106</v>
      </c>
      <c r="E118" s="12" t="s">
        <v>8</v>
      </c>
      <c r="F118" s="12" t="s">
        <v>9</v>
      </c>
      <c r="G118" s="13">
        <f>G119</f>
        <v>3947.7599999999998</v>
      </c>
    </row>
    <row r="119" spans="1:7" ht="15.75" outlineLevel="1">
      <c r="A119" s="15" t="s">
        <v>151</v>
      </c>
      <c r="B119" s="12" t="s">
        <v>19</v>
      </c>
      <c r="C119" s="12" t="s">
        <v>106</v>
      </c>
      <c r="D119" s="12" t="s">
        <v>106</v>
      </c>
      <c r="E119" s="17" t="s">
        <v>145</v>
      </c>
      <c r="F119" s="12" t="s">
        <v>9</v>
      </c>
      <c r="G119" s="13">
        <f>G120</f>
        <v>3947.7599999999998</v>
      </c>
    </row>
    <row r="120" spans="1:7" ht="31.5" outlineLevel="1">
      <c r="A120" s="15" t="s">
        <v>144</v>
      </c>
      <c r="B120" s="12" t="s">
        <v>19</v>
      </c>
      <c r="C120" s="12" t="s">
        <v>106</v>
      </c>
      <c r="D120" s="12" t="s">
        <v>106</v>
      </c>
      <c r="E120" s="17" t="s">
        <v>146</v>
      </c>
      <c r="F120" s="12" t="s">
        <v>9</v>
      </c>
      <c r="G120" s="13">
        <f>G121+G125</f>
        <v>3947.7599999999998</v>
      </c>
    </row>
    <row r="121" spans="1:7" ht="31.5" outlineLevel="1">
      <c r="A121" s="15" t="s">
        <v>148</v>
      </c>
      <c r="B121" s="12" t="s">
        <v>19</v>
      </c>
      <c r="C121" s="12" t="s">
        <v>106</v>
      </c>
      <c r="D121" s="12" t="s">
        <v>106</v>
      </c>
      <c r="E121" s="17" t="s">
        <v>152</v>
      </c>
      <c r="F121" s="12" t="s">
        <v>9</v>
      </c>
      <c r="G121" s="13">
        <f>G122</f>
        <v>3946.1</v>
      </c>
    </row>
    <row r="122" spans="1:7" ht="15.75" outlineLevel="2">
      <c r="A122" s="15" t="s">
        <v>12</v>
      </c>
      <c r="B122" s="12" t="s">
        <v>19</v>
      </c>
      <c r="C122" s="12" t="s">
        <v>106</v>
      </c>
      <c r="D122" s="12" t="s">
        <v>106</v>
      </c>
      <c r="E122" s="17" t="s">
        <v>149</v>
      </c>
      <c r="F122" s="12" t="s">
        <v>9</v>
      </c>
      <c r="G122" s="13">
        <f>G123</f>
        <v>3946.1</v>
      </c>
    </row>
    <row r="123" spans="1:7" ht="78.75" outlineLevel="2">
      <c r="A123" s="15" t="s">
        <v>132</v>
      </c>
      <c r="B123" s="12" t="s">
        <v>19</v>
      </c>
      <c r="C123" s="12" t="s">
        <v>106</v>
      </c>
      <c r="D123" s="12" t="s">
        <v>106</v>
      </c>
      <c r="E123" s="17" t="s">
        <v>149</v>
      </c>
      <c r="F123" s="12" t="s">
        <v>133</v>
      </c>
      <c r="G123" s="13">
        <f>G124</f>
        <v>3946.1</v>
      </c>
    </row>
    <row r="124" spans="1:7" ht="31.5" outlineLevel="3">
      <c r="A124" s="11" t="s">
        <v>110</v>
      </c>
      <c r="B124" s="12" t="s">
        <v>19</v>
      </c>
      <c r="C124" s="12" t="s">
        <v>106</v>
      </c>
      <c r="D124" s="12" t="s">
        <v>106</v>
      </c>
      <c r="E124" s="17" t="s">
        <v>149</v>
      </c>
      <c r="F124" s="12" t="s">
        <v>109</v>
      </c>
      <c r="G124" s="13">
        <v>3946.1</v>
      </c>
    </row>
    <row r="125" spans="1:7" ht="63" outlineLevel="3">
      <c r="A125" s="15" t="s">
        <v>131</v>
      </c>
      <c r="B125" s="12" t="s">
        <v>19</v>
      </c>
      <c r="C125" s="12" t="s">
        <v>106</v>
      </c>
      <c r="D125" s="12" t="s">
        <v>106</v>
      </c>
      <c r="E125" s="12" t="s">
        <v>163</v>
      </c>
      <c r="F125" s="12" t="s">
        <v>9</v>
      </c>
      <c r="G125" s="13">
        <f>G126</f>
        <v>1.66</v>
      </c>
    </row>
    <row r="126" spans="1:7" ht="31.5" outlineLevel="3">
      <c r="A126" s="15" t="s">
        <v>134</v>
      </c>
      <c r="B126" s="12" t="s">
        <v>19</v>
      </c>
      <c r="C126" s="12" t="s">
        <v>106</v>
      </c>
      <c r="D126" s="12" t="s">
        <v>106</v>
      </c>
      <c r="E126" s="12" t="s">
        <v>163</v>
      </c>
      <c r="F126" s="12" t="s">
        <v>136</v>
      </c>
      <c r="G126" s="13">
        <f>G127</f>
        <v>1.66</v>
      </c>
    </row>
    <row r="127" spans="1:7" ht="31.5" outlineLevel="3">
      <c r="A127" s="15" t="s">
        <v>111</v>
      </c>
      <c r="B127" s="12" t="s">
        <v>19</v>
      </c>
      <c r="C127" s="12" t="s">
        <v>106</v>
      </c>
      <c r="D127" s="12" t="s">
        <v>106</v>
      </c>
      <c r="E127" s="12" t="s">
        <v>163</v>
      </c>
      <c r="F127" s="12" t="s">
        <v>113</v>
      </c>
      <c r="G127" s="13">
        <v>1.66</v>
      </c>
    </row>
    <row r="128" spans="1:7" ht="15.75" outlineLevel="3">
      <c r="A128" s="11" t="s">
        <v>31</v>
      </c>
      <c r="B128" s="12" t="s">
        <v>19</v>
      </c>
      <c r="C128" s="12" t="s">
        <v>96</v>
      </c>
      <c r="D128" s="12" t="s">
        <v>98</v>
      </c>
      <c r="E128" s="12" t="s">
        <v>8</v>
      </c>
      <c r="F128" s="12" t="s">
        <v>9</v>
      </c>
      <c r="G128" s="13">
        <f>G129</f>
        <v>1279.9</v>
      </c>
    </row>
    <row r="129" spans="1:7" ht="21" customHeight="1" outlineLevel="5">
      <c r="A129" s="11" t="s">
        <v>32</v>
      </c>
      <c r="B129" s="12" t="s">
        <v>19</v>
      </c>
      <c r="C129" s="12" t="s">
        <v>96</v>
      </c>
      <c r="D129" s="12" t="s">
        <v>106</v>
      </c>
      <c r="E129" s="12" t="s">
        <v>8</v>
      </c>
      <c r="F129" s="12" t="s">
        <v>9</v>
      </c>
      <c r="G129" s="13">
        <f>G130</f>
        <v>1279.9</v>
      </c>
    </row>
    <row r="130" spans="1:7" ht="19.5" customHeight="1" outlineLevel="6">
      <c r="A130" s="15" t="s">
        <v>151</v>
      </c>
      <c r="B130" s="12" t="s">
        <v>19</v>
      </c>
      <c r="C130" s="12" t="s">
        <v>96</v>
      </c>
      <c r="D130" s="12" t="s">
        <v>106</v>
      </c>
      <c r="E130" s="17" t="s">
        <v>145</v>
      </c>
      <c r="F130" s="12" t="s">
        <v>9</v>
      </c>
      <c r="G130" s="13">
        <f>G133</f>
        <v>1279.9</v>
      </c>
    </row>
    <row r="131" spans="1:7" ht="35.25" customHeight="1" outlineLevel="6">
      <c r="A131" s="15" t="s">
        <v>144</v>
      </c>
      <c r="B131" s="12" t="s">
        <v>19</v>
      </c>
      <c r="C131" s="12" t="s">
        <v>96</v>
      </c>
      <c r="D131" s="12" t="s">
        <v>106</v>
      </c>
      <c r="E131" s="17" t="s">
        <v>146</v>
      </c>
      <c r="F131" s="12" t="s">
        <v>9</v>
      </c>
      <c r="G131" s="13">
        <f>G132</f>
        <v>1279.9</v>
      </c>
    </row>
    <row r="132" spans="1:7" ht="36" customHeight="1" outlineLevel="6">
      <c r="A132" s="15" t="s">
        <v>148</v>
      </c>
      <c r="B132" s="12" t="s">
        <v>19</v>
      </c>
      <c r="C132" s="12" t="s">
        <v>96</v>
      </c>
      <c r="D132" s="12" t="s">
        <v>106</v>
      </c>
      <c r="E132" s="17" t="s">
        <v>152</v>
      </c>
      <c r="F132" s="12" t="s">
        <v>9</v>
      </c>
      <c r="G132" s="13">
        <f>G133</f>
        <v>1279.9</v>
      </c>
    </row>
    <row r="133" spans="1:7" ht="15.75" outlineLevel="5">
      <c r="A133" s="15" t="s">
        <v>12</v>
      </c>
      <c r="B133" s="12" t="s">
        <v>19</v>
      </c>
      <c r="C133" s="12" t="s">
        <v>96</v>
      </c>
      <c r="D133" s="12" t="s">
        <v>106</v>
      </c>
      <c r="E133" s="17" t="s">
        <v>149</v>
      </c>
      <c r="F133" s="12" t="s">
        <v>9</v>
      </c>
      <c r="G133" s="13">
        <f>G134</f>
        <v>1279.9</v>
      </c>
    </row>
    <row r="134" spans="1:7" ht="78.75" outlineLevel="5">
      <c r="A134" s="15" t="s">
        <v>132</v>
      </c>
      <c r="B134" s="12" t="s">
        <v>19</v>
      </c>
      <c r="C134" s="12" t="s">
        <v>96</v>
      </c>
      <c r="D134" s="12" t="s">
        <v>106</v>
      </c>
      <c r="E134" s="17" t="s">
        <v>149</v>
      </c>
      <c r="F134" s="12" t="s">
        <v>133</v>
      </c>
      <c r="G134" s="13">
        <f>G135</f>
        <v>1279.9</v>
      </c>
    </row>
    <row r="135" spans="1:7" ht="32.25" customHeight="1" outlineLevel="6">
      <c r="A135" s="11" t="s">
        <v>110</v>
      </c>
      <c r="B135" s="12" t="s">
        <v>19</v>
      </c>
      <c r="C135" s="12" t="s">
        <v>96</v>
      </c>
      <c r="D135" s="12" t="s">
        <v>106</v>
      </c>
      <c r="E135" s="17" t="s">
        <v>149</v>
      </c>
      <c r="F135" s="12" t="s">
        <v>109</v>
      </c>
      <c r="G135" s="13">
        <v>1279.9</v>
      </c>
    </row>
    <row r="136" spans="1:7" ht="15.75" outlineLevel="1">
      <c r="A136" s="11" t="s">
        <v>33</v>
      </c>
      <c r="B136" s="12" t="s">
        <v>19</v>
      </c>
      <c r="C136" s="12" t="s">
        <v>107</v>
      </c>
      <c r="D136" s="12" t="s">
        <v>98</v>
      </c>
      <c r="E136" s="12" t="s">
        <v>8</v>
      </c>
      <c r="F136" s="12" t="s">
        <v>9</v>
      </c>
      <c r="G136" s="13">
        <f aca="true" t="shared" si="0" ref="G136:G141">G137</f>
        <v>200</v>
      </c>
    </row>
    <row r="137" spans="1:7" ht="15.75" outlineLevel="2">
      <c r="A137" s="11" t="s">
        <v>34</v>
      </c>
      <c r="B137" s="12" t="s">
        <v>19</v>
      </c>
      <c r="C137" s="12" t="s">
        <v>107</v>
      </c>
      <c r="D137" s="12" t="s">
        <v>107</v>
      </c>
      <c r="E137" s="12" t="s">
        <v>8</v>
      </c>
      <c r="F137" s="12" t="s">
        <v>9</v>
      </c>
      <c r="G137" s="13">
        <f t="shared" si="0"/>
        <v>200</v>
      </c>
    </row>
    <row r="138" spans="1:7" ht="19.5" customHeight="1" outlineLevel="3">
      <c r="A138" s="15" t="s">
        <v>151</v>
      </c>
      <c r="B138" s="12" t="s">
        <v>19</v>
      </c>
      <c r="C138" s="12" t="s">
        <v>107</v>
      </c>
      <c r="D138" s="12" t="s">
        <v>107</v>
      </c>
      <c r="E138" s="12" t="s">
        <v>145</v>
      </c>
      <c r="F138" s="12" t="s">
        <v>9</v>
      </c>
      <c r="G138" s="13">
        <f t="shared" si="0"/>
        <v>200</v>
      </c>
    </row>
    <row r="139" spans="1:7" ht="32.25" customHeight="1" outlineLevel="3">
      <c r="A139" s="15" t="s">
        <v>144</v>
      </c>
      <c r="B139" s="12" t="s">
        <v>19</v>
      </c>
      <c r="C139" s="12" t="s">
        <v>107</v>
      </c>
      <c r="D139" s="12" t="s">
        <v>107</v>
      </c>
      <c r="E139" s="12" t="s">
        <v>146</v>
      </c>
      <c r="F139" s="12" t="s">
        <v>9</v>
      </c>
      <c r="G139" s="13">
        <f t="shared" si="0"/>
        <v>200</v>
      </c>
    </row>
    <row r="140" spans="1:7" ht="19.5" customHeight="1" outlineLevel="4">
      <c r="A140" s="11" t="s">
        <v>35</v>
      </c>
      <c r="B140" s="12" t="s">
        <v>19</v>
      </c>
      <c r="C140" s="12" t="s">
        <v>107</v>
      </c>
      <c r="D140" s="12" t="s">
        <v>107</v>
      </c>
      <c r="E140" s="12" t="s">
        <v>164</v>
      </c>
      <c r="F140" s="12" t="s">
        <v>9</v>
      </c>
      <c r="G140" s="13">
        <f t="shared" si="0"/>
        <v>200</v>
      </c>
    </row>
    <row r="141" spans="1:7" ht="31.5" outlineLevel="4">
      <c r="A141" s="15" t="s">
        <v>134</v>
      </c>
      <c r="B141" s="12" t="s">
        <v>19</v>
      </c>
      <c r="C141" s="12" t="s">
        <v>107</v>
      </c>
      <c r="D141" s="12" t="s">
        <v>107</v>
      </c>
      <c r="E141" s="12" t="s">
        <v>164</v>
      </c>
      <c r="F141" s="12" t="s">
        <v>136</v>
      </c>
      <c r="G141" s="13">
        <f t="shared" si="0"/>
        <v>200</v>
      </c>
    </row>
    <row r="142" spans="1:7" ht="31.5" outlineLevel="5">
      <c r="A142" s="15" t="s">
        <v>111</v>
      </c>
      <c r="B142" s="12" t="s">
        <v>19</v>
      </c>
      <c r="C142" s="12" t="s">
        <v>107</v>
      </c>
      <c r="D142" s="12" t="s">
        <v>107</v>
      </c>
      <c r="E142" s="12" t="s">
        <v>164</v>
      </c>
      <c r="F142" s="12" t="s">
        <v>113</v>
      </c>
      <c r="G142" s="13">
        <v>200</v>
      </c>
    </row>
    <row r="143" spans="1:7" ht="18" customHeight="1" outlineLevel="3">
      <c r="A143" s="11" t="s">
        <v>39</v>
      </c>
      <c r="B143" s="12" t="s">
        <v>19</v>
      </c>
      <c r="C143" s="12" t="s">
        <v>108</v>
      </c>
      <c r="D143" s="12" t="s">
        <v>98</v>
      </c>
      <c r="E143" s="12" t="s">
        <v>8</v>
      </c>
      <c r="F143" s="12" t="s">
        <v>9</v>
      </c>
      <c r="G143" s="13">
        <f>G144</f>
        <v>250</v>
      </c>
    </row>
    <row r="144" spans="1:7" ht="15" customHeight="1" outlineLevel="3">
      <c r="A144" s="11" t="s">
        <v>40</v>
      </c>
      <c r="B144" s="12" t="s">
        <v>19</v>
      </c>
      <c r="C144" s="12" t="s">
        <v>108</v>
      </c>
      <c r="D144" s="12" t="s">
        <v>94</v>
      </c>
      <c r="E144" s="12" t="s">
        <v>8</v>
      </c>
      <c r="F144" s="12" t="s">
        <v>9</v>
      </c>
      <c r="G144" s="13">
        <f>G146</f>
        <v>250</v>
      </c>
    </row>
    <row r="145" spans="1:7" ht="17.25" customHeight="1" outlineLevel="3">
      <c r="A145" s="15" t="s">
        <v>151</v>
      </c>
      <c r="B145" s="12" t="s">
        <v>19</v>
      </c>
      <c r="C145" s="12" t="s">
        <v>108</v>
      </c>
      <c r="D145" s="12" t="s">
        <v>94</v>
      </c>
      <c r="E145" s="12" t="s">
        <v>145</v>
      </c>
      <c r="F145" s="12" t="s">
        <v>9</v>
      </c>
      <c r="G145" s="13">
        <f>G146</f>
        <v>250</v>
      </c>
    </row>
    <row r="146" spans="1:7" ht="31.5" customHeight="1" outlineLevel="3">
      <c r="A146" s="15" t="s">
        <v>144</v>
      </c>
      <c r="B146" s="12" t="s">
        <v>19</v>
      </c>
      <c r="C146" s="12" t="s">
        <v>108</v>
      </c>
      <c r="D146" s="12" t="s">
        <v>94</v>
      </c>
      <c r="E146" s="12" t="s">
        <v>146</v>
      </c>
      <c r="F146" s="12" t="s">
        <v>9</v>
      </c>
      <c r="G146" s="13">
        <f>G147</f>
        <v>250</v>
      </c>
    </row>
    <row r="147" spans="1:7" ht="22.5" customHeight="1" outlineLevel="3">
      <c r="A147" s="11" t="s">
        <v>165</v>
      </c>
      <c r="B147" s="12" t="s">
        <v>19</v>
      </c>
      <c r="C147" s="12" t="s">
        <v>108</v>
      </c>
      <c r="D147" s="12" t="s">
        <v>94</v>
      </c>
      <c r="E147" s="17" t="s">
        <v>166</v>
      </c>
      <c r="F147" s="12" t="s">
        <v>9</v>
      </c>
      <c r="G147" s="13">
        <f>G148</f>
        <v>250</v>
      </c>
    </row>
    <row r="148" spans="1:7" ht="24.75" customHeight="1" outlineLevel="3">
      <c r="A148" s="15" t="s">
        <v>138</v>
      </c>
      <c r="B148" s="12" t="s">
        <v>19</v>
      </c>
      <c r="C148" s="12" t="s">
        <v>108</v>
      </c>
      <c r="D148" s="12" t="s">
        <v>94</v>
      </c>
      <c r="E148" s="17" t="s">
        <v>166</v>
      </c>
      <c r="F148" s="12" t="s">
        <v>139</v>
      </c>
      <c r="G148" s="13">
        <f>G149</f>
        <v>250</v>
      </c>
    </row>
    <row r="149" spans="1:7" ht="31.5" customHeight="1" outlineLevel="3">
      <c r="A149" s="15" t="s">
        <v>126</v>
      </c>
      <c r="B149" s="12" t="s">
        <v>19</v>
      </c>
      <c r="C149" s="12" t="s">
        <v>108</v>
      </c>
      <c r="D149" s="12" t="s">
        <v>94</v>
      </c>
      <c r="E149" s="17" t="s">
        <v>166</v>
      </c>
      <c r="F149" s="12" t="s">
        <v>125</v>
      </c>
      <c r="G149" s="13">
        <v>250</v>
      </c>
    </row>
    <row r="150" spans="1:7" ht="15.75" outlineLevel="4">
      <c r="A150" s="11" t="s">
        <v>68</v>
      </c>
      <c r="B150" s="12" t="s">
        <v>19</v>
      </c>
      <c r="C150" s="12" t="s">
        <v>101</v>
      </c>
      <c r="D150" s="12" t="s">
        <v>98</v>
      </c>
      <c r="E150" s="12" t="s">
        <v>8</v>
      </c>
      <c r="F150" s="12" t="s">
        <v>9</v>
      </c>
      <c r="G150" s="13">
        <f>G151+G157</f>
        <v>1729.9</v>
      </c>
    </row>
    <row r="151" spans="1:7" ht="15.75" outlineLevel="6">
      <c r="A151" s="11" t="s">
        <v>70</v>
      </c>
      <c r="B151" s="12" t="s">
        <v>19</v>
      </c>
      <c r="C151" s="12" t="s">
        <v>101</v>
      </c>
      <c r="D151" s="12" t="s">
        <v>94</v>
      </c>
      <c r="E151" s="12" t="s">
        <v>8</v>
      </c>
      <c r="F151" s="12" t="s">
        <v>9</v>
      </c>
      <c r="G151" s="13">
        <f>G152</f>
        <v>450</v>
      </c>
    </row>
    <row r="152" spans="1:7" ht="15.75" outlineLevel="2">
      <c r="A152" s="15" t="s">
        <v>151</v>
      </c>
      <c r="B152" s="12" t="s">
        <v>19</v>
      </c>
      <c r="C152" s="12" t="s">
        <v>101</v>
      </c>
      <c r="D152" s="12" t="s">
        <v>94</v>
      </c>
      <c r="E152" s="12" t="s">
        <v>145</v>
      </c>
      <c r="F152" s="12" t="s">
        <v>9</v>
      </c>
      <c r="G152" s="13">
        <f>G153</f>
        <v>450</v>
      </c>
    </row>
    <row r="153" spans="1:7" ht="31.5" outlineLevel="2">
      <c r="A153" s="15" t="s">
        <v>144</v>
      </c>
      <c r="B153" s="12" t="s">
        <v>19</v>
      </c>
      <c r="C153" s="12" t="s">
        <v>101</v>
      </c>
      <c r="D153" s="12" t="s">
        <v>94</v>
      </c>
      <c r="E153" s="12" t="s">
        <v>146</v>
      </c>
      <c r="F153" s="12" t="s">
        <v>9</v>
      </c>
      <c r="G153" s="13">
        <f>G154</f>
        <v>450</v>
      </c>
    </row>
    <row r="154" spans="1:7" ht="20.25" customHeight="1" outlineLevel="3">
      <c r="A154" s="16" t="s">
        <v>87</v>
      </c>
      <c r="B154" s="12" t="s">
        <v>19</v>
      </c>
      <c r="C154" s="12" t="s">
        <v>101</v>
      </c>
      <c r="D154" s="12" t="s">
        <v>94</v>
      </c>
      <c r="E154" s="25">
        <v>9992007</v>
      </c>
      <c r="F154" s="12" t="s">
        <v>9</v>
      </c>
      <c r="G154" s="13">
        <f>G155</f>
        <v>450</v>
      </c>
    </row>
    <row r="155" spans="1:7" ht="32.25" customHeight="1" outlineLevel="3">
      <c r="A155" s="15" t="s">
        <v>134</v>
      </c>
      <c r="B155" s="12" t="s">
        <v>19</v>
      </c>
      <c r="C155" s="12" t="s">
        <v>101</v>
      </c>
      <c r="D155" s="12" t="s">
        <v>94</v>
      </c>
      <c r="E155" s="25">
        <v>9992007</v>
      </c>
      <c r="F155" s="12" t="s">
        <v>136</v>
      </c>
      <c r="G155" s="13">
        <f>G156</f>
        <v>450</v>
      </c>
    </row>
    <row r="156" spans="1:7" ht="31.5" outlineLevel="4">
      <c r="A156" s="15" t="s">
        <v>111</v>
      </c>
      <c r="B156" s="12" t="s">
        <v>19</v>
      </c>
      <c r="C156" s="12" t="s">
        <v>101</v>
      </c>
      <c r="D156" s="12" t="s">
        <v>94</v>
      </c>
      <c r="E156" s="25">
        <v>9992007</v>
      </c>
      <c r="F156" s="12" t="s">
        <v>113</v>
      </c>
      <c r="G156" s="13">
        <v>450</v>
      </c>
    </row>
    <row r="157" spans="1:7" ht="31.5" outlineLevel="5">
      <c r="A157" s="11" t="s">
        <v>69</v>
      </c>
      <c r="B157" s="12" t="s">
        <v>19</v>
      </c>
      <c r="C157" s="12" t="s">
        <v>101</v>
      </c>
      <c r="D157" s="12" t="s">
        <v>106</v>
      </c>
      <c r="E157" s="12" t="s">
        <v>8</v>
      </c>
      <c r="F157" s="12" t="s">
        <v>9</v>
      </c>
      <c r="G157" s="13">
        <f aca="true" t="shared" si="1" ref="G157:G162">G158</f>
        <v>1279.9</v>
      </c>
    </row>
    <row r="158" spans="1:7" ht="20.25" customHeight="1" outlineLevel="6">
      <c r="A158" s="15" t="s">
        <v>151</v>
      </c>
      <c r="B158" s="12" t="s">
        <v>19</v>
      </c>
      <c r="C158" s="12" t="s">
        <v>101</v>
      </c>
      <c r="D158" s="12" t="s">
        <v>106</v>
      </c>
      <c r="E158" s="12" t="s">
        <v>145</v>
      </c>
      <c r="F158" s="12" t="s">
        <v>9</v>
      </c>
      <c r="G158" s="13">
        <f t="shared" si="1"/>
        <v>1279.9</v>
      </c>
    </row>
    <row r="159" spans="1:7" ht="33" customHeight="1" outlineLevel="6">
      <c r="A159" s="15" t="s">
        <v>144</v>
      </c>
      <c r="B159" s="12" t="s">
        <v>19</v>
      </c>
      <c r="C159" s="12" t="s">
        <v>101</v>
      </c>
      <c r="D159" s="12" t="s">
        <v>106</v>
      </c>
      <c r="E159" s="17" t="s">
        <v>146</v>
      </c>
      <c r="F159" s="12" t="s">
        <v>9</v>
      </c>
      <c r="G159" s="13">
        <f t="shared" si="1"/>
        <v>1279.9</v>
      </c>
    </row>
    <row r="160" spans="1:7" ht="34.5" customHeight="1" outlineLevel="6">
      <c r="A160" s="15" t="s">
        <v>148</v>
      </c>
      <c r="B160" s="12" t="s">
        <v>19</v>
      </c>
      <c r="C160" s="12" t="s">
        <v>101</v>
      </c>
      <c r="D160" s="12" t="s">
        <v>106</v>
      </c>
      <c r="E160" s="17" t="s">
        <v>152</v>
      </c>
      <c r="F160" s="12" t="s">
        <v>9</v>
      </c>
      <c r="G160" s="13">
        <f t="shared" si="1"/>
        <v>1279.9</v>
      </c>
    </row>
    <row r="161" spans="1:7" ht="20.25" customHeight="1" outlineLevel="1">
      <c r="A161" s="15" t="s">
        <v>12</v>
      </c>
      <c r="B161" s="12" t="s">
        <v>19</v>
      </c>
      <c r="C161" s="12" t="s">
        <v>101</v>
      </c>
      <c r="D161" s="12" t="s">
        <v>106</v>
      </c>
      <c r="E161" s="17" t="s">
        <v>149</v>
      </c>
      <c r="F161" s="12" t="s">
        <v>9</v>
      </c>
      <c r="G161" s="13">
        <f t="shared" si="1"/>
        <v>1279.9</v>
      </c>
    </row>
    <row r="162" spans="1:7" ht="81" customHeight="1" outlineLevel="1">
      <c r="A162" s="15" t="s">
        <v>132</v>
      </c>
      <c r="B162" s="12" t="s">
        <v>19</v>
      </c>
      <c r="C162" s="12" t="s">
        <v>101</v>
      </c>
      <c r="D162" s="12" t="s">
        <v>106</v>
      </c>
      <c r="E162" s="17" t="s">
        <v>149</v>
      </c>
      <c r="F162" s="12" t="s">
        <v>133</v>
      </c>
      <c r="G162" s="13">
        <f t="shared" si="1"/>
        <v>1279.9</v>
      </c>
    </row>
    <row r="163" spans="1:7" ht="33" customHeight="1" outlineLevel="2">
      <c r="A163" s="11" t="s">
        <v>110</v>
      </c>
      <c r="B163" s="12" t="s">
        <v>19</v>
      </c>
      <c r="C163" s="12" t="s">
        <v>101</v>
      </c>
      <c r="D163" s="12" t="s">
        <v>106</v>
      </c>
      <c r="E163" s="17" t="s">
        <v>149</v>
      </c>
      <c r="F163" s="12" t="s">
        <v>109</v>
      </c>
      <c r="G163" s="13">
        <v>1279.9</v>
      </c>
    </row>
    <row r="164" spans="1:7" ht="15.75" outlineLevel="2">
      <c r="A164" s="11" t="s">
        <v>73</v>
      </c>
      <c r="B164" s="12" t="s">
        <v>19</v>
      </c>
      <c r="C164" s="12" t="s">
        <v>105</v>
      </c>
      <c r="D164" s="12" t="s">
        <v>98</v>
      </c>
      <c r="E164" s="12" t="s">
        <v>8</v>
      </c>
      <c r="F164" s="12" t="s">
        <v>9</v>
      </c>
      <c r="G164" s="13">
        <f aca="true" t="shared" si="2" ref="G164:G169">G165</f>
        <v>2003.5</v>
      </c>
    </row>
    <row r="165" spans="1:7" ht="15.75" outlineLevel="4">
      <c r="A165" s="11" t="s">
        <v>37</v>
      </c>
      <c r="B165" s="12" t="s">
        <v>19</v>
      </c>
      <c r="C165" s="12" t="s">
        <v>105</v>
      </c>
      <c r="D165" s="12" t="s">
        <v>95</v>
      </c>
      <c r="E165" s="12" t="s">
        <v>8</v>
      </c>
      <c r="F165" s="12" t="s">
        <v>9</v>
      </c>
      <c r="G165" s="13">
        <f t="shared" si="2"/>
        <v>2003.5</v>
      </c>
    </row>
    <row r="166" spans="1:7" ht="18" customHeight="1" outlineLevel="4">
      <c r="A166" s="15" t="s">
        <v>151</v>
      </c>
      <c r="B166" s="12" t="s">
        <v>19</v>
      </c>
      <c r="C166" s="12" t="s">
        <v>105</v>
      </c>
      <c r="D166" s="12" t="s">
        <v>95</v>
      </c>
      <c r="E166" s="12" t="s">
        <v>145</v>
      </c>
      <c r="F166" s="12" t="s">
        <v>9</v>
      </c>
      <c r="G166" s="13">
        <f t="shared" si="2"/>
        <v>2003.5</v>
      </c>
    </row>
    <row r="167" spans="1:7" ht="33" customHeight="1" outlineLevel="4">
      <c r="A167" s="15" t="s">
        <v>144</v>
      </c>
      <c r="B167" s="12" t="s">
        <v>19</v>
      </c>
      <c r="C167" s="12" t="s">
        <v>105</v>
      </c>
      <c r="D167" s="12" t="s">
        <v>95</v>
      </c>
      <c r="E167" s="12" t="s">
        <v>146</v>
      </c>
      <c r="F167" s="12" t="s">
        <v>9</v>
      </c>
      <c r="G167" s="13">
        <f t="shared" si="2"/>
        <v>2003.5</v>
      </c>
    </row>
    <row r="168" spans="1:7" ht="33.75" customHeight="1" outlineLevel="4">
      <c r="A168" s="16" t="s">
        <v>38</v>
      </c>
      <c r="B168" s="12" t="s">
        <v>19</v>
      </c>
      <c r="C168" s="12" t="s">
        <v>105</v>
      </c>
      <c r="D168" s="12" t="s">
        <v>95</v>
      </c>
      <c r="E168" s="17" t="s">
        <v>167</v>
      </c>
      <c r="F168" s="12" t="s">
        <v>9</v>
      </c>
      <c r="G168" s="13">
        <f t="shared" si="2"/>
        <v>2003.5</v>
      </c>
    </row>
    <row r="169" spans="1:7" ht="37.5" customHeight="1" outlineLevel="4">
      <c r="A169" s="15" t="s">
        <v>140</v>
      </c>
      <c r="B169" s="12" t="s">
        <v>19</v>
      </c>
      <c r="C169" s="12" t="s">
        <v>105</v>
      </c>
      <c r="D169" s="12" t="s">
        <v>95</v>
      </c>
      <c r="E169" s="17" t="s">
        <v>167</v>
      </c>
      <c r="F169" s="12" t="s">
        <v>141</v>
      </c>
      <c r="G169" s="13">
        <f t="shared" si="2"/>
        <v>2003.5</v>
      </c>
    </row>
    <row r="170" spans="1:7" ht="15.75" outlineLevel="4">
      <c r="A170" s="15" t="s">
        <v>119</v>
      </c>
      <c r="B170" s="12" t="s">
        <v>19</v>
      </c>
      <c r="C170" s="12" t="s">
        <v>105</v>
      </c>
      <c r="D170" s="12" t="s">
        <v>95</v>
      </c>
      <c r="E170" s="17" t="s">
        <v>167</v>
      </c>
      <c r="F170" s="12" t="s">
        <v>120</v>
      </c>
      <c r="G170" s="13">
        <v>2003.5</v>
      </c>
    </row>
    <row r="171" spans="1:29" s="3" customFormat="1" ht="47.25" outlineLevel="6">
      <c r="A171" s="8" t="s">
        <v>85</v>
      </c>
      <c r="B171" s="9" t="s">
        <v>41</v>
      </c>
      <c r="C171" s="9" t="s">
        <v>98</v>
      </c>
      <c r="D171" s="9" t="s">
        <v>98</v>
      </c>
      <c r="E171" s="9" t="s">
        <v>8</v>
      </c>
      <c r="F171" s="9" t="s">
        <v>9</v>
      </c>
      <c r="G171" s="10">
        <f>G172+G220</f>
        <v>393814</v>
      </c>
      <c r="H17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7" ht="15.75" outlineLevel="2">
      <c r="A172" s="11" t="s">
        <v>33</v>
      </c>
      <c r="B172" s="12" t="s">
        <v>41</v>
      </c>
      <c r="C172" s="12" t="s">
        <v>107</v>
      </c>
      <c r="D172" s="12" t="s">
        <v>98</v>
      </c>
      <c r="E172" s="12" t="s">
        <v>8</v>
      </c>
      <c r="F172" s="12" t="s">
        <v>9</v>
      </c>
      <c r="G172" s="13">
        <f>G173+G181+G206+G211</f>
        <v>390561</v>
      </c>
    </row>
    <row r="173" spans="1:7" ht="17.25" customHeight="1" outlineLevel="3">
      <c r="A173" s="11" t="s">
        <v>42</v>
      </c>
      <c r="B173" s="12" t="s">
        <v>41</v>
      </c>
      <c r="C173" s="12" t="s">
        <v>107</v>
      </c>
      <c r="D173" s="12" t="s">
        <v>94</v>
      </c>
      <c r="E173" s="12" t="s">
        <v>8</v>
      </c>
      <c r="F173" s="12" t="s">
        <v>9</v>
      </c>
      <c r="G173" s="13">
        <f>G174</f>
        <v>101112.3</v>
      </c>
    </row>
    <row r="174" spans="1:7" ht="15.75" outlineLevel="4">
      <c r="A174" s="15" t="s">
        <v>151</v>
      </c>
      <c r="B174" s="12" t="s">
        <v>41</v>
      </c>
      <c r="C174" s="12" t="s">
        <v>107</v>
      </c>
      <c r="D174" s="12" t="s">
        <v>94</v>
      </c>
      <c r="E174" s="12" t="s">
        <v>145</v>
      </c>
      <c r="F174" s="12" t="s">
        <v>9</v>
      </c>
      <c r="G174" s="13">
        <f>G175+G178</f>
        <v>101112.3</v>
      </c>
    </row>
    <row r="175" spans="1:7" ht="20.25" customHeight="1" outlineLevel="5">
      <c r="A175" s="11" t="s">
        <v>43</v>
      </c>
      <c r="B175" s="12" t="s">
        <v>41</v>
      </c>
      <c r="C175" s="12" t="s">
        <v>107</v>
      </c>
      <c r="D175" s="12" t="s">
        <v>94</v>
      </c>
      <c r="E175" s="12" t="s">
        <v>168</v>
      </c>
      <c r="F175" s="12" t="s">
        <v>9</v>
      </c>
      <c r="G175" s="13">
        <f>G176</f>
        <v>58104.3</v>
      </c>
    </row>
    <row r="176" spans="1:7" ht="33" customHeight="1" outlineLevel="5">
      <c r="A176" s="15" t="s">
        <v>140</v>
      </c>
      <c r="B176" s="12" t="s">
        <v>41</v>
      </c>
      <c r="C176" s="12" t="s">
        <v>107</v>
      </c>
      <c r="D176" s="12" t="s">
        <v>94</v>
      </c>
      <c r="E176" s="12" t="s">
        <v>168</v>
      </c>
      <c r="F176" s="12" t="s">
        <v>141</v>
      </c>
      <c r="G176" s="13">
        <f>G177</f>
        <v>58104.3</v>
      </c>
    </row>
    <row r="177" spans="1:7" ht="21" customHeight="1" outlineLevel="6">
      <c r="A177" s="15" t="s">
        <v>115</v>
      </c>
      <c r="B177" s="12" t="s">
        <v>41</v>
      </c>
      <c r="C177" s="12" t="s">
        <v>107</v>
      </c>
      <c r="D177" s="12" t="s">
        <v>94</v>
      </c>
      <c r="E177" s="12" t="s">
        <v>168</v>
      </c>
      <c r="F177" s="12" t="s">
        <v>116</v>
      </c>
      <c r="G177" s="13">
        <v>58104.3</v>
      </c>
    </row>
    <row r="178" spans="1:7" ht="82.5" customHeight="1" outlineLevel="6">
      <c r="A178" s="15" t="s">
        <v>129</v>
      </c>
      <c r="B178" s="12" t="s">
        <v>41</v>
      </c>
      <c r="C178" s="12" t="s">
        <v>107</v>
      </c>
      <c r="D178" s="12" t="s">
        <v>94</v>
      </c>
      <c r="E178" s="12" t="s">
        <v>169</v>
      </c>
      <c r="F178" s="12" t="s">
        <v>9</v>
      </c>
      <c r="G178" s="14">
        <f>G179</f>
        <v>43008</v>
      </c>
    </row>
    <row r="179" spans="1:7" ht="36.75" customHeight="1" outlineLevel="6">
      <c r="A179" s="15" t="s">
        <v>140</v>
      </c>
      <c r="B179" s="12" t="s">
        <v>41</v>
      </c>
      <c r="C179" s="12" t="s">
        <v>107</v>
      </c>
      <c r="D179" s="12" t="s">
        <v>94</v>
      </c>
      <c r="E179" s="12" t="s">
        <v>169</v>
      </c>
      <c r="F179" s="12" t="s">
        <v>141</v>
      </c>
      <c r="G179" s="14">
        <f>G180</f>
        <v>43008</v>
      </c>
    </row>
    <row r="180" spans="1:7" ht="19.5" customHeight="1" outlineLevel="6">
      <c r="A180" s="15" t="s">
        <v>115</v>
      </c>
      <c r="B180" s="12" t="s">
        <v>41</v>
      </c>
      <c r="C180" s="12" t="s">
        <v>107</v>
      </c>
      <c r="D180" s="12" t="s">
        <v>94</v>
      </c>
      <c r="E180" s="12" t="s">
        <v>169</v>
      </c>
      <c r="F180" s="12" t="s">
        <v>116</v>
      </c>
      <c r="G180" s="14">
        <v>43008</v>
      </c>
    </row>
    <row r="181" spans="1:7" ht="15.75" outlineLevel="2">
      <c r="A181" s="11" t="s">
        <v>44</v>
      </c>
      <c r="B181" s="12" t="s">
        <v>41</v>
      </c>
      <c r="C181" s="12" t="s">
        <v>107</v>
      </c>
      <c r="D181" s="12" t="s">
        <v>95</v>
      </c>
      <c r="E181" s="12" t="s">
        <v>8</v>
      </c>
      <c r="F181" s="12" t="s">
        <v>9</v>
      </c>
      <c r="G181" s="13">
        <f>G182</f>
        <v>272374.9</v>
      </c>
    </row>
    <row r="182" spans="1:7" ht="15.75" outlineLevel="3">
      <c r="A182" s="15" t="s">
        <v>151</v>
      </c>
      <c r="B182" s="12" t="s">
        <v>41</v>
      </c>
      <c r="C182" s="12" t="s">
        <v>107</v>
      </c>
      <c r="D182" s="12" t="s">
        <v>95</v>
      </c>
      <c r="E182" s="12" t="s">
        <v>145</v>
      </c>
      <c r="F182" s="12" t="s">
        <v>9</v>
      </c>
      <c r="G182" s="13">
        <f>G183+G190+G198+G201</f>
        <v>272374.9</v>
      </c>
    </row>
    <row r="183" spans="1:7" ht="31.5" outlineLevel="4">
      <c r="A183" s="11" t="s">
        <v>45</v>
      </c>
      <c r="B183" s="12" t="s">
        <v>41</v>
      </c>
      <c r="C183" s="12" t="s">
        <v>107</v>
      </c>
      <c r="D183" s="12" t="s">
        <v>95</v>
      </c>
      <c r="E183" s="12" t="s">
        <v>170</v>
      </c>
      <c r="F183" s="12" t="s">
        <v>9</v>
      </c>
      <c r="G183" s="13">
        <f>G184+G186+G188</f>
        <v>45688.9</v>
      </c>
    </row>
    <row r="184" spans="1:7" ht="78.75" outlineLevel="4">
      <c r="A184" s="15" t="s">
        <v>132</v>
      </c>
      <c r="B184" s="12" t="s">
        <v>41</v>
      </c>
      <c r="C184" s="12" t="s">
        <v>107</v>
      </c>
      <c r="D184" s="12" t="s">
        <v>95</v>
      </c>
      <c r="E184" s="12" t="s">
        <v>170</v>
      </c>
      <c r="F184" s="12" t="s">
        <v>133</v>
      </c>
      <c r="G184" s="13">
        <f>G185</f>
        <v>6819.000000000001</v>
      </c>
    </row>
    <row r="185" spans="1:7" ht="18" customHeight="1" outlineLevel="6">
      <c r="A185" s="15" t="s">
        <v>117</v>
      </c>
      <c r="B185" s="12" t="s">
        <v>41</v>
      </c>
      <c r="C185" s="12" t="s">
        <v>107</v>
      </c>
      <c r="D185" s="12" t="s">
        <v>95</v>
      </c>
      <c r="E185" s="12" t="s">
        <v>170</v>
      </c>
      <c r="F185" s="12" t="s">
        <v>118</v>
      </c>
      <c r="G185" s="13">
        <f>4026.6+679+1216+260.6+636.8</f>
        <v>6819.000000000001</v>
      </c>
    </row>
    <row r="186" spans="1:7" ht="34.5" customHeight="1" outlineLevel="6">
      <c r="A186" s="15" t="s">
        <v>134</v>
      </c>
      <c r="B186" s="12" t="s">
        <v>41</v>
      </c>
      <c r="C186" s="12" t="s">
        <v>107</v>
      </c>
      <c r="D186" s="12" t="s">
        <v>95</v>
      </c>
      <c r="E186" s="12" t="s">
        <v>170</v>
      </c>
      <c r="F186" s="12" t="s">
        <v>136</v>
      </c>
      <c r="G186" s="13">
        <f>G187</f>
        <v>36956.9</v>
      </c>
    </row>
    <row r="187" spans="1:7" ht="33" customHeight="1" outlineLevel="6">
      <c r="A187" s="15" t="s">
        <v>111</v>
      </c>
      <c r="B187" s="12" t="s">
        <v>41</v>
      </c>
      <c r="C187" s="12" t="s">
        <v>107</v>
      </c>
      <c r="D187" s="12" t="s">
        <v>95</v>
      </c>
      <c r="E187" s="12" t="s">
        <v>170</v>
      </c>
      <c r="F187" s="12" t="s">
        <v>113</v>
      </c>
      <c r="G187" s="13">
        <f>575+26406.9+2888.3+3206.7+258.5+3621.5</f>
        <v>36956.9</v>
      </c>
    </row>
    <row r="188" spans="1:7" ht="20.25" customHeight="1" outlineLevel="6">
      <c r="A188" s="15" t="s">
        <v>135</v>
      </c>
      <c r="B188" s="12" t="s">
        <v>41</v>
      </c>
      <c r="C188" s="12" t="s">
        <v>107</v>
      </c>
      <c r="D188" s="12" t="s">
        <v>95</v>
      </c>
      <c r="E188" s="12" t="s">
        <v>170</v>
      </c>
      <c r="F188" s="12" t="s">
        <v>137</v>
      </c>
      <c r="G188" s="13">
        <f>G189</f>
        <v>1913</v>
      </c>
    </row>
    <row r="189" spans="1:7" ht="18" customHeight="1" outlineLevel="6">
      <c r="A189" s="11" t="s">
        <v>112</v>
      </c>
      <c r="B189" s="12" t="s">
        <v>41</v>
      </c>
      <c r="C189" s="12" t="s">
        <v>107</v>
      </c>
      <c r="D189" s="12" t="s">
        <v>95</v>
      </c>
      <c r="E189" s="12" t="s">
        <v>170</v>
      </c>
      <c r="F189" s="12" t="s">
        <v>114</v>
      </c>
      <c r="G189" s="13">
        <f>1141.2+771.8</f>
        <v>1913</v>
      </c>
    </row>
    <row r="190" spans="1:7" ht="15.75" outlineLevel="4">
      <c r="A190" s="11" t="s">
        <v>46</v>
      </c>
      <c r="B190" s="12" t="s">
        <v>41</v>
      </c>
      <c r="C190" s="12" t="s">
        <v>107</v>
      </c>
      <c r="D190" s="12" t="s">
        <v>95</v>
      </c>
      <c r="E190" s="12" t="s">
        <v>172</v>
      </c>
      <c r="F190" s="12" t="s">
        <v>9</v>
      </c>
      <c r="G190" s="13">
        <f>G191</f>
        <v>9791.999999999998</v>
      </c>
    </row>
    <row r="191" spans="1:7" ht="15.75" outlineLevel="5">
      <c r="A191" s="11" t="s">
        <v>171</v>
      </c>
      <c r="B191" s="12" t="s">
        <v>41</v>
      </c>
      <c r="C191" s="12" t="s">
        <v>107</v>
      </c>
      <c r="D191" s="12" t="s">
        <v>95</v>
      </c>
      <c r="E191" s="12" t="s">
        <v>173</v>
      </c>
      <c r="F191" s="12" t="s">
        <v>9</v>
      </c>
      <c r="G191" s="13">
        <f>G192+G194+G196</f>
        <v>9791.999999999998</v>
      </c>
    </row>
    <row r="192" spans="1:7" ht="78.75" outlineLevel="5">
      <c r="A192" s="15" t="s">
        <v>132</v>
      </c>
      <c r="B192" s="12" t="s">
        <v>41</v>
      </c>
      <c r="C192" s="12" t="s">
        <v>107</v>
      </c>
      <c r="D192" s="12" t="s">
        <v>95</v>
      </c>
      <c r="E192" s="12" t="s">
        <v>173</v>
      </c>
      <c r="F192" s="12" t="s">
        <v>133</v>
      </c>
      <c r="G192" s="13">
        <f>G193</f>
        <v>7452.799999999999</v>
      </c>
    </row>
    <row r="193" spans="1:7" ht="20.25" customHeight="1" outlineLevel="6">
      <c r="A193" s="15" t="s">
        <v>117</v>
      </c>
      <c r="B193" s="12" t="s">
        <v>41</v>
      </c>
      <c r="C193" s="12" t="s">
        <v>107</v>
      </c>
      <c r="D193" s="12" t="s">
        <v>95</v>
      </c>
      <c r="E193" s="12" t="s">
        <v>173</v>
      </c>
      <c r="F193" s="12" t="s">
        <v>118</v>
      </c>
      <c r="G193" s="13">
        <f>5623.3+40+1698.2+4.9+86.4</f>
        <v>7452.799999999999</v>
      </c>
    </row>
    <row r="194" spans="1:7" ht="33" customHeight="1" outlineLevel="6">
      <c r="A194" s="15" t="s">
        <v>134</v>
      </c>
      <c r="B194" s="12" t="s">
        <v>41</v>
      </c>
      <c r="C194" s="12" t="s">
        <v>107</v>
      </c>
      <c r="D194" s="12" t="s">
        <v>95</v>
      </c>
      <c r="E194" s="12" t="s">
        <v>173</v>
      </c>
      <c r="F194" s="12" t="s">
        <v>136</v>
      </c>
      <c r="G194" s="13">
        <f>G195</f>
        <v>887.9</v>
      </c>
    </row>
    <row r="195" spans="1:7" ht="31.5" customHeight="1" outlineLevel="6">
      <c r="A195" s="15" t="s">
        <v>111</v>
      </c>
      <c r="B195" s="12" t="s">
        <v>41</v>
      </c>
      <c r="C195" s="12" t="s">
        <v>107</v>
      </c>
      <c r="D195" s="12" t="s">
        <v>95</v>
      </c>
      <c r="E195" s="12" t="s">
        <v>173</v>
      </c>
      <c r="F195" s="12" t="s">
        <v>113</v>
      </c>
      <c r="G195" s="13">
        <f>34.1+40.5+721+92.3</f>
        <v>887.9</v>
      </c>
    </row>
    <row r="196" spans="1:7" ht="18.75" customHeight="1" outlineLevel="6">
      <c r="A196" s="15" t="s">
        <v>135</v>
      </c>
      <c r="B196" s="12" t="s">
        <v>41</v>
      </c>
      <c r="C196" s="12" t="s">
        <v>107</v>
      </c>
      <c r="D196" s="12" t="s">
        <v>95</v>
      </c>
      <c r="E196" s="12" t="s">
        <v>173</v>
      </c>
      <c r="F196" s="12" t="s">
        <v>137</v>
      </c>
      <c r="G196" s="13">
        <f>G197</f>
        <v>1451.3</v>
      </c>
    </row>
    <row r="197" spans="1:7" ht="20.25" customHeight="1" outlineLevel="6">
      <c r="A197" s="11" t="s">
        <v>112</v>
      </c>
      <c r="B197" s="12" t="s">
        <v>41</v>
      </c>
      <c r="C197" s="12" t="s">
        <v>107</v>
      </c>
      <c r="D197" s="12" t="s">
        <v>95</v>
      </c>
      <c r="E197" s="12" t="s">
        <v>173</v>
      </c>
      <c r="F197" s="12" t="s">
        <v>114</v>
      </c>
      <c r="G197" s="13">
        <f>1251.3+200</f>
        <v>1451.3</v>
      </c>
    </row>
    <row r="198" spans="1:7" ht="35.25" customHeight="1" outlineLevel="6">
      <c r="A198" s="15" t="s">
        <v>77</v>
      </c>
      <c r="B198" s="12" t="s">
        <v>41</v>
      </c>
      <c r="C198" s="12" t="s">
        <v>107</v>
      </c>
      <c r="D198" s="12" t="s">
        <v>95</v>
      </c>
      <c r="E198" s="12" t="s">
        <v>174</v>
      </c>
      <c r="F198" s="12" t="s">
        <v>9</v>
      </c>
      <c r="G198" s="13">
        <f>G199</f>
        <v>4397</v>
      </c>
    </row>
    <row r="199" spans="1:7" ht="35.25" customHeight="1" outlineLevel="6">
      <c r="A199" s="15" t="s">
        <v>134</v>
      </c>
      <c r="B199" s="12" t="s">
        <v>41</v>
      </c>
      <c r="C199" s="12" t="s">
        <v>107</v>
      </c>
      <c r="D199" s="12" t="s">
        <v>95</v>
      </c>
      <c r="E199" s="12" t="s">
        <v>174</v>
      </c>
      <c r="F199" s="12" t="s">
        <v>136</v>
      </c>
      <c r="G199" s="13">
        <f>G200</f>
        <v>4397</v>
      </c>
    </row>
    <row r="200" spans="1:7" ht="36.75" customHeight="1" outlineLevel="6">
      <c r="A200" s="15" t="s">
        <v>111</v>
      </c>
      <c r="B200" s="12" t="s">
        <v>41</v>
      </c>
      <c r="C200" s="12" t="s">
        <v>107</v>
      </c>
      <c r="D200" s="12" t="s">
        <v>95</v>
      </c>
      <c r="E200" s="12" t="s">
        <v>174</v>
      </c>
      <c r="F200" s="12" t="s">
        <v>113</v>
      </c>
      <c r="G200" s="13">
        <v>4397</v>
      </c>
    </row>
    <row r="201" spans="1:29" s="3" customFormat="1" ht="65.25" customHeight="1">
      <c r="A201" s="15" t="s">
        <v>71</v>
      </c>
      <c r="B201" s="12" t="s">
        <v>41</v>
      </c>
      <c r="C201" s="12" t="s">
        <v>107</v>
      </c>
      <c r="D201" s="12" t="s">
        <v>95</v>
      </c>
      <c r="E201" s="12" t="s">
        <v>175</v>
      </c>
      <c r="F201" s="12" t="s">
        <v>9</v>
      </c>
      <c r="G201" s="13">
        <f>G202+G204</f>
        <v>212497</v>
      </c>
      <c r="H20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s="3" customFormat="1" ht="81" customHeight="1">
      <c r="A202" s="15" t="s">
        <v>132</v>
      </c>
      <c r="B202" s="12" t="s">
        <v>41</v>
      </c>
      <c r="C202" s="12" t="s">
        <v>107</v>
      </c>
      <c r="D202" s="12" t="s">
        <v>95</v>
      </c>
      <c r="E202" s="12" t="s">
        <v>175</v>
      </c>
      <c r="F202" s="12" t="s">
        <v>133</v>
      </c>
      <c r="G202" s="13">
        <f>G203</f>
        <v>211708</v>
      </c>
      <c r="H20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7" ht="21" customHeight="1" outlineLevel="1">
      <c r="A203" s="15" t="s">
        <v>117</v>
      </c>
      <c r="B203" s="12" t="s">
        <v>41</v>
      </c>
      <c r="C203" s="12" t="s">
        <v>107</v>
      </c>
      <c r="D203" s="12" t="s">
        <v>95</v>
      </c>
      <c r="E203" s="12" t="s">
        <v>175</v>
      </c>
      <c r="F203" s="12" t="s">
        <v>118</v>
      </c>
      <c r="G203" s="13">
        <f>162602.15+49105.85</f>
        <v>211708</v>
      </c>
    </row>
    <row r="204" spans="1:7" ht="36" customHeight="1" outlineLevel="1">
      <c r="A204" s="15" t="s">
        <v>134</v>
      </c>
      <c r="B204" s="12" t="s">
        <v>41</v>
      </c>
      <c r="C204" s="12" t="s">
        <v>107</v>
      </c>
      <c r="D204" s="12" t="s">
        <v>95</v>
      </c>
      <c r="E204" s="12" t="s">
        <v>175</v>
      </c>
      <c r="F204" s="12" t="s">
        <v>136</v>
      </c>
      <c r="G204" s="13">
        <f>G205</f>
        <v>789</v>
      </c>
    </row>
    <row r="205" spans="1:7" ht="35.25" customHeight="1" outlineLevel="1">
      <c r="A205" s="15" t="s">
        <v>111</v>
      </c>
      <c r="B205" s="12" t="s">
        <v>41</v>
      </c>
      <c r="C205" s="12" t="s">
        <v>107</v>
      </c>
      <c r="D205" s="12" t="s">
        <v>95</v>
      </c>
      <c r="E205" s="12" t="s">
        <v>175</v>
      </c>
      <c r="F205" s="12" t="s">
        <v>113</v>
      </c>
      <c r="G205" s="13">
        <f>350+439</f>
        <v>789</v>
      </c>
    </row>
    <row r="206" spans="1:7" ht="21" customHeight="1" outlineLevel="1">
      <c r="A206" s="11" t="s">
        <v>34</v>
      </c>
      <c r="B206" s="12" t="s">
        <v>41</v>
      </c>
      <c r="C206" s="12" t="s">
        <v>107</v>
      </c>
      <c r="D206" s="12" t="s">
        <v>107</v>
      </c>
      <c r="E206" s="12" t="s">
        <v>8</v>
      </c>
      <c r="F206" s="12" t="s">
        <v>9</v>
      </c>
      <c r="G206" s="13">
        <f>G207</f>
        <v>589</v>
      </c>
    </row>
    <row r="207" spans="1:7" ht="21" customHeight="1" outlineLevel="1">
      <c r="A207" s="15" t="s">
        <v>151</v>
      </c>
      <c r="B207" s="12" t="s">
        <v>41</v>
      </c>
      <c r="C207" s="12" t="s">
        <v>107</v>
      </c>
      <c r="D207" s="12" t="s">
        <v>107</v>
      </c>
      <c r="E207" s="12" t="s">
        <v>145</v>
      </c>
      <c r="F207" s="12" t="s">
        <v>9</v>
      </c>
      <c r="G207" s="14">
        <f>G208</f>
        <v>589</v>
      </c>
    </row>
    <row r="208" spans="1:7" ht="66.75" customHeight="1" outlineLevel="1">
      <c r="A208" s="15" t="s">
        <v>130</v>
      </c>
      <c r="B208" s="12" t="s">
        <v>41</v>
      </c>
      <c r="C208" s="12" t="s">
        <v>107</v>
      </c>
      <c r="D208" s="12" t="s">
        <v>107</v>
      </c>
      <c r="E208" s="12" t="s">
        <v>176</v>
      </c>
      <c r="F208" s="12" t="s">
        <v>9</v>
      </c>
      <c r="G208" s="14">
        <f>G209</f>
        <v>589</v>
      </c>
    </row>
    <row r="209" spans="1:7" ht="36" customHeight="1" outlineLevel="1">
      <c r="A209" s="15" t="s">
        <v>134</v>
      </c>
      <c r="B209" s="12" t="s">
        <v>41</v>
      </c>
      <c r="C209" s="12" t="s">
        <v>107</v>
      </c>
      <c r="D209" s="12" t="s">
        <v>95</v>
      </c>
      <c r="E209" s="12" t="s">
        <v>176</v>
      </c>
      <c r="F209" s="12" t="s">
        <v>136</v>
      </c>
      <c r="G209" s="14">
        <f>G210</f>
        <v>589</v>
      </c>
    </row>
    <row r="210" spans="1:7" ht="34.5" customHeight="1" outlineLevel="1">
      <c r="A210" s="15" t="s">
        <v>111</v>
      </c>
      <c r="B210" s="12" t="s">
        <v>41</v>
      </c>
      <c r="C210" s="12" t="s">
        <v>107</v>
      </c>
      <c r="D210" s="12" t="s">
        <v>107</v>
      </c>
      <c r="E210" s="12" t="s">
        <v>176</v>
      </c>
      <c r="F210" s="12" t="s">
        <v>113</v>
      </c>
      <c r="G210" s="14">
        <v>589</v>
      </c>
    </row>
    <row r="211" spans="1:7" ht="19.5" customHeight="1" outlineLevel="4">
      <c r="A211" s="11" t="s">
        <v>36</v>
      </c>
      <c r="B211" s="12" t="s">
        <v>41</v>
      </c>
      <c r="C211" s="12" t="s">
        <v>107</v>
      </c>
      <c r="D211" s="12" t="s">
        <v>103</v>
      </c>
      <c r="E211" s="12" t="s">
        <v>8</v>
      </c>
      <c r="F211" s="12" t="s">
        <v>9</v>
      </c>
      <c r="G211" s="13">
        <f>G212</f>
        <v>16484.8</v>
      </c>
    </row>
    <row r="212" spans="1:7" ht="21" customHeight="1" outlineLevel="6">
      <c r="A212" s="15" t="s">
        <v>151</v>
      </c>
      <c r="B212" s="12" t="s">
        <v>41</v>
      </c>
      <c r="C212" s="12" t="s">
        <v>107</v>
      </c>
      <c r="D212" s="12" t="s">
        <v>103</v>
      </c>
      <c r="E212" s="12" t="s">
        <v>145</v>
      </c>
      <c r="F212" s="12" t="s">
        <v>9</v>
      </c>
      <c r="G212" s="13">
        <f>G213</f>
        <v>16484.8</v>
      </c>
    </row>
    <row r="213" spans="1:7" ht="78.75" outlineLevel="4">
      <c r="A213" s="11" t="s">
        <v>47</v>
      </c>
      <c r="B213" s="12" t="s">
        <v>41</v>
      </c>
      <c r="C213" s="12" t="s">
        <v>107</v>
      </c>
      <c r="D213" s="12" t="s">
        <v>103</v>
      </c>
      <c r="E213" s="12" t="s">
        <v>177</v>
      </c>
      <c r="F213" s="12" t="s">
        <v>9</v>
      </c>
      <c r="G213" s="13">
        <f>G214+G216+G218</f>
        <v>16484.8</v>
      </c>
    </row>
    <row r="214" spans="1:7" ht="78.75" outlineLevel="4">
      <c r="A214" s="15" t="s">
        <v>132</v>
      </c>
      <c r="B214" s="12" t="s">
        <v>41</v>
      </c>
      <c r="C214" s="12" t="s">
        <v>107</v>
      </c>
      <c r="D214" s="12" t="s">
        <v>103</v>
      </c>
      <c r="E214" s="12" t="s">
        <v>177</v>
      </c>
      <c r="F214" s="12" t="s">
        <v>133</v>
      </c>
      <c r="G214" s="13">
        <f>G215</f>
        <v>13545.5</v>
      </c>
    </row>
    <row r="215" spans="1:7" ht="18" customHeight="1" outlineLevel="6">
      <c r="A215" s="15" t="s">
        <v>117</v>
      </c>
      <c r="B215" s="12" t="s">
        <v>41</v>
      </c>
      <c r="C215" s="12" t="s">
        <v>107</v>
      </c>
      <c r="D215" s="12" t="s">
        <v>103</v>
      </c>
      <c r="E215" s="12" t="s">
        <v>177</v>
      </c>
      <c r="F215" s="12" t="s">
        <v>118</v>
      </c>
      <c r="G215" s="13">
        <f>10398.9+6.1+3140.5</f>
        <v>13545.5</v>
      </c>
    </row>
    <row r="216" spans="1:7" ht="33" customHeight="1" outlineLevel="6">
      <c r="A216" s="15" t="s">
        <v>134</v>
      </c>
      <c r="B216" s="12" t="s">
        <v>41</v>
      </c>
      <c r="C216" s="12" t="s">
        <v>107</v>
      </c>
      <c r="D216" s="12" t="s">
        <v>103</v>
      </c>
      <c r="E216" s="12" t="s">
        <v>177</v>
      </c>
      <c r="F216" s="12" t="s">
        <v>136</v>
      </c>
      <c r="G216" s="13">
        <f>G217</f>
        <v>2673.7</v>
      </c>
    </row>
    <row r="217" spans="1:7" ht="34.5" customHeight="1" outlineLevel="6">
      <c r="A217" s="15" t="s">
        <v>111</v>
      </c>
      <c r="B217" s="12" t="s">
        <v>41</v>
      </c>
      <c r="C217" s="12" t="s">
        <v>107</v>
      </c>
      <c r="D217" s="12" t="s">
        <v>103</v>
      </c>
      <c r="E217" s="12" t="s">
        <v>177</v>
      </c>
      <c r="F217" s="12" t="s">
        <v>113</v>
      </c>
      <c r="G217" s="13">
        <f>383.8+21.1+416.6+70.8+630.9+150+100+900.5</f>
        <v>2673.7</v>
      </c>
    </row>
    <row r="218" spans="1:7" ht="22.5" customHeight="1" outlineLevel="6">
      <c r="A218" s="15" t="s">
        <v>135</v>
      </c>
      <c r="B218" s="12" t="s">
        <v>41</v>
      </c>
      <c r="C218" s="12" t="s">
        <v>107</v>
      </c>
      <c r="D218" s="12" t="s">
        <v>103</v>
      </c>
      <c r="E218" s="12" t="s">
        <v>177</v>
      </c>
      <c r="F218" s="12" t="s">
        <v>137</v>
      </c>
      <c r="G218" s="13">
        <f>G219</f>
        <v>265.6</v>
      </c>
    </row>
    <row r="219" spans="1:7" ht="18" customHeight="1" outlineLevel="6">
      <c r="A219" s="11" t="s">
        <v>112</v>
      </c>
      <c r="B219" s="12" t="s">
        <v>41</v>
      </c>
      <c r="C219" s="12" t="s">
        <v>107</v>
      </c>
      <c r="D219" s="12" t="s">
        <v>103</v>
      </c>
      <c r="E219" s="12" t="s">
        <v>177</v>
      </c>
      <c r="F219" s="12" t="s">
        <v>114</v>
      </c>
      <c r="G219" s="13">
        <f>265.6</f>
        <v>265.6</v>
      </c>
    </row>
    <row r="220" spans="1:7" ht="18" customHeight="1" outlineLevel="6">
      <c r="A220" s="11" t="s">
        <v>39</v>
      </c>
      <c r="B220" s="12" t="s">
        <v>41</v>
      </c>
      <c r="C220" s="12" t="s">
        <v>108</v>
      </c>
      <c r="D220" s="12" t="s">
        <v>98</v>
      </c>
      <c r="E220" s="12" t="s">
        <v>8</v>
      </c>
      <c r="F220" s="12" t="s">
        <v>9</v>
      </c>
      <c r="G220" s="13">
        <f>G221</f>
        <v>3253</v>
      </c>
    </row>
    <row r="221" spans="1:7" ht="18" customHeight="1" outlineLevel="6">
      <c r="A221" s="11" t="s">
        <v>78</v>
      </c>
      <c r="B221" s="12" t="s">
        <v>41</v>
      </c>
      <c r="C221" s="12" t="s">
        <v>108</v>
      </c>
      <c r="D221" s="12" t="s">
        <v>99</v>
      </c>
      <c r="E221" s="12" t="s">
        <v>8</v>
      </c>
      <c r="F221" s="12" t="s">
        <v>9</v>
      </c>
      <c r="G221" s="13">
        <f>G222</f>
        <v>3253</v>
      </c>
    </row>
    <row r="222" spans="1:7" ht="18.75" customHeight="1" outlineLevel="6">
      <c r="A222" s="15" t="s">
        <v>151</v>
      </c>
      <c r="B222" s="12" t="s">
        <v>41</v>
      </c>
      <c r="C222" s="12" t="s">
        <v>108</v>
      </c>
      <c r="D222" s="12" t="s">
        <v>99</v>
      </c>
      <c r="E222" s="12" t="s">
        <v>145</v>
      </c>
      <c r="F222" s="12" t="s">
        <v>9</v>
      </c>
      <c r="G222" s="13">
        <f>G223</f>
        <v>3253</v>
      </c>
    </row>
    <row r="223" spans="1:7" ht="96.75" customHeight="1" outlineLevel="6">
      <c r="A223" s="15" t="s">
        <v>178</v>
      </c>
      <c r="B223" s="12" t="s">
        <v>41</v>
      </c>
      <c r="C223" s="12" t="s">
        <v>108</v>
      </c>
      <c r="D223" s="12" t="s">
        <v>99</v>
      </c>
      <c r="E223" s="12" t="s">
        <v>179</v>
      </c>
      <c r="F223" s="12" t="s">
        <v>9</v>
      </c>
      <c r="G223" s="13">
        <f>G224</f>
        <v>3253</v>
      </c>
    </row>
    <row r="224" spans="1:7" ht="18.75" customHeight="1" outlineLevel="6">
      <c r="A224" s="15" t="s">
        <v>138</v>
      </c>
      <c r="B224" s="12" t="s">
        <v>41</v>
      </c>
      <c r="C224" s="12" t="s">
        <v>108</v>
      </c>
      <c r="D224" s="12" t="s">
        <v>99</v>
      </c>
      <c r="E224" s="12" t="s">
        <v>179</v>
      </c>
      <c r="F224" s="12" t="s">
        <v>139</v>
      </c>
      <c r="G224" s="13">
        <f>G225</f>
        <v>3253</v>
      </c>
    </row>
    <row r="225" spans="1:7" ht="32.25" customHeight="1" outlineLevel="6">
      <c r="A225" s="15" t="s">
        <v>126</v>
      </c>
      <c r="B225" s="12" t="s">
        <v>41</v>
      </c>
      <c r="C225" s="12" t="s">
        <v>108</v>
      </c>
      <c r="D225" s="12" t="s">
        <v>99</v>
      </c>
      <c r="E225" s="12" t="s">
        <v>179</v>
      </c>
      <c r="F225" s="12" t="s">
        <v>125</v>
      </c>
      <c r="G225" s="13">
        <v>3253</v>
      </c>
    </row>
    <row r="226" spans="1:29" s="3" customFormat="1" ht="47.25" outlineLevel="2">
      <c r="A226" s="8" t="s">
        <v>88</v>
      </c>
      <c r="B226" s="9" t="s">
        <v>48</v>
      </c>
      <c r="C226" s="9" t="s">
        <v>98</v>
      </c>
      <c r="D226" s="9" t="s">
        <v>98</v>
      </c>
      <c r="E226" s="9" t="s">
        <v>8</v>
      </c>
      <c r="F226" s="9" t="s">
        <v>9</v>
      </c>
      <c r="G226" s="10">
        <f>G227+G240</f>
        <v>51456</v>
      </c>
      <c r="H226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7" ht="15.75" outlineLevel="3">
      <c r="A227" s="11" t="s">
        <v>33</v>
      </c>
      <c r="B227" s="12" t="s">
        <v>48</v>
      </c>
      <c r="C227" s="12" t="s">
        <v>107</v>
      </c>
      <c r="D227" s="12" t="s">
        <v>98</v>
      </c>
      <c r="E227" s="12" t="s">
        <v>8</v>
      </c>
      <c r="F227" s="12" t="s">
        <v>9</v>
      </c>
      <c r="G227" s="13">
        <f>G228</f>
        <v>20381</v>
      </c>
    </row>
    <row r="228" spans="1:7" ht="15.75" outlineLevel="3">
      <c r="A228" s="11" t="s">
        <v>44</v>
      </c>
      <c r="B228" s="12" t="s">
        <v>48</v>
      </c>
      <c r="C228" s="12" t="s">
        <v>107</v>
      </c>
      <c r="D228" s="12" t="s">
        <v>95</v>
      </c>
      <c r="E228" s="12" t="s">
        <v>8</v>
      </c>
      <c r="F228" s="12" t="s">
        <v>9</v>
      </c>
      <c r="G228" s="13">
        <f>G229+G233</f>
        <v>20381</v>
      </c>
    </row>
    <row r="229" spans="1:7" ht="15.75" outlineLevel="3">
      <c r="A229" s="26" t="s">
        <v>182</v>
      </c>
      <c r="B229" s="12" t="s">
        <v>48</v>
      </c>
      <c r="C229" s="12" t="s">
        <v>107</v>
      </c>
      <c r="D229" s="12" t="s">
        <v>95</v>
      </c>
      <c r="E229" s="12" t="s">
        <v>183</v>
      </c>
      <c r="F229" s="12" t="s">
        <v>9</v>
      </c>
      <c r="G229" s="13">
        <f>G230</f>
        <v>1914</v>
      </c>
    </row>
    <row r="230" spans="1:7" ht="47.25" outlineLevel="3">
      <c r="A230" s="15" t="s">
        <v>142</v>
      </c>
      <c r="B230" s="12" t="s">
        <v>48</v>
      </c>
      <c r="C230" s="12" t="s">
        <v>107</v>
      </c>
      <c r="D230" s="12" t="s">
        <v>95</v>
      </c>
      <c r="E230" s="12" t="s">
        <v>184</v>
      </c>
      <c r="F230" s="12" t="s">
        <v>9</v>
      </c>
      <c r="G230" s="13">
        <f>G231</f>
        <v>1914</v>
      </c>
    </row>
    <row r="231" spans="1:7" ht="31.5" outlineLevel="3">
      <c r="A231" s="15" t="s">
        <v>140</v>
      </c>
      <c r="B231" s="12" t="s">
        <v>48</v>
      </c>
      <c r="C231" s="12" t="s">
        <v>107</v>
      </c>
      <c r="D231" s="12" t="s">
        <v>95</v>
      </c>
      <c r="E231" s="12" t="s">
        <v>184</v>
      </c>
      <c r="F231" s="12" t="s">
        <v>141</v>
      </c>
      <c r="G231" s="13">
        <f>G232</f>
        <v>1914</v>
      </c>
    </row>
    <row r="232" spans="1:7" ht="15.75" outlineLevel="3">
      <c r="A232" s="15" t="s">
        <v>115</v>
      </c>
      <c r="B232" s="12" t="s">
        <v>48</v>
      </c>
      <c r="C232" s="12" t="s">
        <v>107</v>
      </c>
      <c r="D232" s="12" t="s">
        <v>95</v>
      </c>
      <c r="E232" s="12" t="s">
        <v>184</v>
      </c>
      <c r="F232" s="12" t="s">
        <v>116</v>
      </c>
      <c r="G232" s="13">
        <f>1470+444</f>
        <v>1914</v>
      </c>
    </row>
    <row r="233" spans="1:7" ht="15.75" outlineLevel="4">
      <c r="A233" s="15" t="s">
        <v>151</v>
      </c>
      <c r="B233" s="12" t="s">
        <v>48</v>
      </c>
      <c r="C233" s="12" t="s">
        <v>107</v>
      </c>
      <c r="D233" s="12" t="s">
        <v>95</v>
      </c>
      <c r="E233" s="12" t="s">
        <v>145</v>
      </c>
      <c r="F233" s="12" t="s">
        <v>9</v>
      </c>
      <c r="G233" s="13">
        <f>G234</f>
        <v>18467</v>
      </c>
    </row>
    <row r="234" spans="1:7" ht="18.75" customHeight="1" outlineLevel="6">
      <c r="A234" s="11" t="s">
        <v>46</v>
      </c>
      <c r="B234" s="12" t="s">
        <v>48</v>
      </c>
      <c r="C234" s="12" t="s">
        <v>107</v>
      </c>
      <c r="D234" s="12" t="s">
        <v>95</v>
      </c>
      <c r="E234" s="12" t="s">
        <v>172</v>
      </c>
      <c r="F234" s="12" t="s">
        <v>9</v>
      </c>
      <c r="G234" s="13">
        <f>G235</f>
        <v>18467</v>
      </c>
    </row>
    <row r="235" spans="1:7" ht="36.75" customHeight="1" outlineLevel="6">
      <c r="A235" s="15" t="s">
        <v>140</v>
      </c>
      <c r="B235" s="12" t="s">
        <v>48</v>
      </c>
      <c r="C235" s="12" t="s">
        <v>107</v>
      </c>
      <c r="D235" s="12" t="s">
        <v>95</v>
      </c>
      <c r="E235" s="12" t="s">
        <v>172</v>
      </c>
      <c r="F235" s="12" t="s">
        <v>141</v>
      </c>
      <c r="G235" s="13">
        <f>G236</f>
        <v>18467</v>
      </c>
    </row>
    <row r="236" spans="1:7" ht="21" customHeight="1" outlineLevel="1">
      <c r="A236" s="15" t="s">
        <v>115</v>
      </c>
      <c r="B236" s="12" t="s">
        <v>48</v>
      </c>
      <c r="C236" s="12" t="s">
        <v>107</v>
      </c>
      <c r="D236" s="12" t="s">
        <v>95</v>
      </c>
      <c r="E236" s="12" t="s">
        <v>172</v>
      </c>
      <c r="F236" s="12" t="s">
        <v>116</v>
      </c>
      <c r="G236" s="13">
        <f>G238+G239</f>
        <v>18467</v>
      </c>
    </row>
    <row r="237" spans="1:7" ht="15" customHeight="1" outlineLevel="1">
      <c r="A237" s="11" t="s">
        <v>57</v>
      </c>
      <c r="B237" s="12"/>
      <c r="C237" s="12"/>
      <c r="D237" s="12"/>
      <c r="E237" s="12"/>
      <c r="F237" s="12"/>
      <c r="G237" s="13"/>
    </row>
    <row r="238" spans="1:7" ht="18" customHeight="1" outlineLevel="1">
      <c r="A238" s="11" t="s">
        <v>62</v>
      </c>
      <c r="B238" s="12" t="s">
        <v>48</v>
      </c>
      <c r="C238" s="12" t="s">
        <v>107</v>
      </c>
      <c r="D238" s="12" t="s">
        <v>95</v>
      </c>
      <c r="E238" s="12" t="s">
        <v>180</v>
      </c>
      <c r="F238" s="12" t="s">
        <v>116</v>
      </c>
      <c r="G238" s="13">
        <v>8867</v>
      </c>
    </row>
    <row r="239" spans="1:7" ht="21" customHeight="1" outlineLevel="1">
      <c r="A239" s="11" t="s">
        <v>63</v>
      </c>
      <c r="B239" s="12" t="s">
        <v>48</v>
      </c>
      <c r="C239" s="12" t="s">
        <v>107</v>
      </c>
      <c r="D239" s="12" t="s">
        <v>95</v>
      </c>
      <c r="E239" s="12" t="s">
        <v>181</v>
      </c>
      <c r="F239" s="12" t="s">
        <v>116</v>
      </c>
      <c r="G239" s="13">
        <v>9600</v>
      </c>
    </row>
    <row r="240" spans="1:7" ht="15.75" outlineLevel="2">
      <c r="A240" s="11" t="s">
        <v>66</v>
      </c>
      <c r="B240" s="12" t="s">
        <v>48</v>
      </c>
      <c r="C240" s="12" t="s">
        <v>104</v>
      </c>
      <c r="D240" s="12" t="s">
        <v>98</v>
      </c>
      <c r="E240" s="12" t="s">
        <v>8</v>
      </c>
      <c r="F240" s="12" t="s">
        <v>9</v>
      </c>
      <c r="G240" s="13">
        <f>G241+G261</f>
        <v>31075</v>
      </c>
    </row>
    <row r="241" spans="1:7" ht="15.75" outlineLevel="3">
      <c r="A241" s="11" t="s">
        <v>49</v>
      </c>
      <c r="B241" s="12" t="s">
        <v>48</v>
      </c>
      <c r="C241" s="12" t="s">
        <v>104</v>
      </c>
      <c r="D241" s="12" t="s">
        <v>94</v>
      </c>
      <c r="E241" s="12" t="s">
        <v>8</v>
      </c>
      <c r="F241" s="12" t="s">
        <v>9</v>
      </c>
      <c r="G241" s="13">
        <f>G242+G246</f>
        <v>17541</v>
      </c>
    </row>
    <row r="242" spans="1:7" ht="15.75" outlineLevel="3">
      <c r="A242" s="26" t="s">
        <v>182</v>
      </c>
      <c r="B242" s="12" t="s">
        <v>48</v>
      </c>
      <c r="C242" s="12" t="s">
        <v>104</v>
      </c>
      <c r="D242" s="12" t="s">
        <v>94</v>
      </c>
      <c r="E242" s="12" t="s">
        <v>183</v>
      </c>
      <c r="F242" s="12" t="s">
        <v>9</v>
      </c>
      <c r="G242" s="14">
        <f>G243</f>
        <v>2448</v>
      </c>
    </row>
    <row r="243" spans="1:7" ht="47.25" outlineLevel="3">
      <c r="A243" s="15" t="s">
        <v>142</v>
      </c>
      <c r="B243" s="12" t="s">
        <v>48</v>
      </c>
      <c r="C243" s="12" t="s">
        <v>104</v>
      </c>
      <c r="D243" s="12" t="s">
        <v>94</v>
      </c>
      <c r="E243" s="12" t="s">
        <v>184</v>
      </c>
      <c r="F243" s="12" t="s">
        <v>9</v>
      </c>
      <c r="G243" s="14">
        <f>G244</f>
        <v>2448</v>
      </c>
    </row>
    <row r="244" spans="1:7" ht="78.75" outlineLevel="3">
      <c r="A244" s="15" t="s">
        <v>132</v>
      </c>
      <c r="B244" s="12" t="s">
        <v>48</v>
      </c>
      <c r="C244" s="12" t="s">
        <v>104</v>
      </c>
      <c r="D244" s="12" t="s">
        <v>94</v>
      </c>
      <c r="E244" s="12" t="s">
        <v>184</v>
      </c>
      <c r="F244" s="12" t="s">
        <v>133</v>
      </c>
      <c r="G244" s="14">
        <f>G245</f>
        <v>2448</v>
      </c>
    </row>
    <row r="245" spans="1:7" ht="15.75" outlineLevel="3">
      <c r="A245" s="15" t="s">
        <v>117</v>
      </c>
      <c r="B245" s="12" t="s">
        <v>48</v>
      </c>
      <c r="C245" s="12" t="s">
        <v>104</v>
      </c>
      <c r="D245" s="12" t="s">
        <v>94</v>
      </c>
      <c r="E245" s="12" t="s">
        <v>184</v>
      </c>
      <c r="F245" s="12" t="s">
        <v>118</v>
      </c>
      <c r="G245" s="14">
        <f>1880+568</f>
        <v>2448</v>
      </c>
    </row>
    <row r="246" spans="1:7" ht="20.25" customHeight="1" outlineLevel="4">
      <c r="A246" s="15" t="s">
        <v>151</v>
      </c>
      <c r="B246" s="12" t="s">
        <v>48</v>
      </c>
      <c r="C246" s="12" t="s">
        <v>104</v>
      </c>
      <c r="D246" s="12" t="s">
        <v>94</v>
      </c>
      <c r="E246" s="12" t="s">
        <v>145</v>
      </c>
      <c r="F246" s="12" t="s">
        <v>9</v>
      </c>
      <c r="G246" s="13">
        <f>G247+G254</f>
        <v>15093</v>
      </c>
    </row>
    <row r="247" spans="1:7" ht="18" customHeight="1" outlineLevel="5">
      <c r="A247" s="11" t="s">
        <v>185</v>
      </c>
      <c r="B247" s="12" t="s">
        <v>48</v>
      </c>
      <c r="C247" s="12" t="s">
        <v>104</v>
      </c>
      <c r="D247" s="12" t="s">
        <v>94</v>
      </c>
      <c r="E247" s="12" t="s">
        <v>186</v>
      </c>
      <c r="F247" s="12" t="s">
        <v>9</v>
      </c>
      <c r="G247" s="13">
        <f>G248+G250+G252</f>
        <v>7879</v>
      </c>
    </row>
    <row r="248" spans="1:7" ht="78.75" outlineLevel="5">
      <c r="A248" s="15" t="s">
        <v>132</v>
      </c>
      <c r="B248" s="12" t="s">
        <v>48</v>
      </c>
      <c r="C248" s="12" t="s">
        <v>104</v>
      </c>
      <c r="D248" s="12" t="s">
        <v>94</v>
      </c>
      <c r="E248" s="12" t="s">
        <v>186</v>
      </c>
      <c r="F248" s="12" t="s">
        <v>133</v>
      </c>
      <c r="G248" s="13">
        <f>G249</f>
        <v>5177</v>
      </c>
    </row>
    <row r="249" spans="1:7" ht="24" customHeight="1" outlineLevel="6">
      <c r="A249" s="15" t="s">
        <v>117</v>
      </c>
      <c r="B249" s="12" t="s">
        <v>48</v>
      </c>
      <c r="C249" s="12" t="s">
        <v>104</v>
      </c>
      <c r="D249" s="12" t="s">
        <v>94</v>
      </c>
      <c r="E249" s="12" t="s">
        <v>186</v>
      </c>
      <c r="F249" s="12" t="s">
        <v>118</v>
      </c>
      <c r="G249" s="13">
        <f>3949+2+1193+3+30</f>
        <v>5177</v>
      </c>
    </row>
    <row r="250" spans="1:7" ht="36.75" customHeight="1" outlineLevel="6">
      <c r="A250" s="15" t="s">
        <v>134</v>
      </c>
      <c r="B250" s="12" t="s">
        <v>48</v>
      </c>
      <c r="C250" s="12" t="s">
        <v>104</v>
      </c>
      <c r="D250" s="12" t="s">
        <v>94</v>
      </c>
      <c r="E250" s="12" t="s">
        <v>186</v>
      </c>
      <c r="F250" s="12" t="s">
        <v>136</v>
      </c>
      <c r="G250" s="13">
        <f>G251</f>
        <v>2610</v>
      </c>
    </row>
    <row r="251" spans="1:7" ht="33.75" customHeight="1" outlineLevel="6">
      <c r="A251" s="15" t="s">
        <v>111</v>
      </c>
      <c r="B251" s="12" t="s">
        <v>48</v>
      </c>
      <c r="C251" s="12" t="s">
        <v>104</v>
      </c>
      <c r="D251" s="12" t="s">
        <v>94</v>
      </c>
      <c r="E251" s="12" t="s">
        <v>186</v>
      </c>
      <c r="F251" s="12" t="s">
        <v>113</v>
      </c>
      <c r="G251" s="13">
        <f>35+32+2161+100+24+89+78+91</f>
        <v>2610</v>
      </c>
    </row>
    <row r="252" spans="1:7" ht="18.75" customHeight="1" outlineLevel="6">
      <c r="A252" s="15" t="s">
        <v>135</v>
      </c>
      <c r="B252" s="12" t="s">
        <v>48</v>
      </c>
      <c r="C252" s="12" t="s">
        <v>104</v>
      </c>
      <c r="D252" s="12" t="s">
        <v>94</v>
      </c>
      <c r="E252" s="12" t="s">
        <v>186</v>
      </c>
      <c r="F252" s="12" t="s">
        <v>137</v>
      </c>
      <c r="G252" s="13">
        <f>G253</f>
        <v>92</v>
      </c>
    </row>
    <row r="253" spans="1:7" ht="21.75" customHeight="1" outlineLevel="6">
      <c r="A253" s="11" t="s">
        <v>112</v>
      </c>
      <c r="B253" s="12" t="s">
        <v>48</v>
      </c>
      <c r="C253" s="12" t="s">
        <v>104</v>
      </c>
      <c r="D253" s="12" t="s">
        <v>94</v>
      </c>
      <c r="E253" s="12" t="s">
        <v>186</v>
      </c>
      <c r="F253" s="12" t="s">
        <v>114</v>
      </c>
      <c r="G253" s="13">
        <f>72+20</f>
        <v>92</v>
      </c>
    </row>
    <row r="254" spans="1:7" ht="15.75" customHeight="1" outlineLevel="2">
      <c r="A254" s="11" t="s">
        <v>50</v>
      </c>
      <c r="B254" s="12" t="s">
        <v>48</v>
      </c>
      <c r="C254" s="12" t="s">
        <v>104</v>
      </c>
      <c r="D254" s="12" t="s">
        <v>94</v>
      </c>
      <c r="E254" s="12" t="s">
        <v>187</v>
      </c>
      <c r="F254" s="12" t="s">
        <v>9</v>
      </c>
      <c r="G254" s="13">
        <f>G255+G257+G259</f>
        <v>7214</v>
      </c>
    </row>
    <row r="255" spans="1:7" ht="78.75" outlineLevel="3">
      <c r="A255" s="15" t="s">
        <v>132</v>
      </c>
      <c r="B255" s="12" t="s">
        <v>48</v>
      </c>
      <c r="C255" s="12" t="s">
        <v>104</v>
      </c>
      <c r="D255" s="12" t="s">
        <v>94</v>
      </c>
      <c r="E255" s="12" t="s">
        <v>187</v>
      </c>
      <c r="F255" s="12" t="s">
        <v>133</v>
      </c>
      <c r="G255" s="13">
        <f>G256</f>
        <v>6273</v>
      </c>
    </row>
    <row r="256" spans="1:7" ht="16.5" customHeight="1" outlineLevel="4">
      <c r="A256" s="15" t="s">
        <v>117</v>
      </c>
      <c r="B256" s="12" t="s">
        <v>48</v>
      </c>
      <c r="C256" s="12" t="s">
        <v>104</v>
      </c>
      <c r="D256" s="12" t="s">
        <v>94</v>
      </c>
      <c r="E256" s="12" t="s">
        <v>187</v>
      </c>
      <c r="F256" s="12" t="s">
        <v>118</v>
      </c>
      <c r="G256" s="13">
        <f>4776+3+1443+1+40+10</f>
        <v>6273</v>
      </c>
    </row>
    <row r="257" spans="1:7" ht="33.75" customHeight="1" outlineLevel="4">
      <c r="A257" s="15" t="s">
        <v>134</v>
      </c>
      <c r="B257" s="12" t="s">
        <v>48</v>
      </c>
      <c r="C257" s="12" t="s">
        <v>104</v>
      </c>
      <c r="D257" s="12" t="s">
        <v>94</v>
      </c>
      <c r="E257" s="12" t="s">
        <v>187</v>
      </c>
      <c r="F257" s="12" t="s">
        <v>136</v>
      </c>
      <c r="G257" s="13">
        <f>G258</f>
        <v>841</v>
      </c>
    </row>
    <row r="258" spans="1:7" ht="32.25" customHeight="1" outlineLevel="4">
      <c r="A258" s="15" t="s">
        <v>111</v>
      </c>
      <c r="B258" s="12" t="s">
        <v>48</v>
      </c>
      <c r="C258" s="12" t="s">
        <v>104</v>
      </c>
      <c r="D258" s="12" t="s">
        <v>94</v>
      </c>
      <c r="E258" s="12" t="s">
        <v>187</v>
      </c>
      <c r="F258" s="12" t="s">
        <v>113</v>
      </c>
      <c r="G258" s="13">
        <f>46+20+558+60+47+110</f>
        <v>841</v>
      </c>
    </row>
    <row r="259" spans="1:7" ht="21.75" customHeight="1" outlineLevel="4">
      <c r="A259" s="15" t="s">
        <v>135</v>
      </c>
      <c r="B259" s="12" t="s">
        <v>48</v>
      </c>
      <c r="C259" s="12" t="s">
        <v>104</v>
      </c>
      <c r="D259" s="12" t="s">
        <v>94</v>
      </c>
      <c r="E259" s="12" t="s">
        <v>187</v>
      </c>
      <c r="F259" s="12" t="s">
        <v>137</v>
      </c>
      <c r="G259" s="13">
        <f>G260</f>
        <v>100</v>
      </c>
    </row>
    <row r="260" spans="1:7" ht="16.5" customHeight="1" outlineLevel="4">
      <c r="A260" s="11" t="s">
        <v>112</v>
      </c>
      <c r="B260" s="12" t="s">
        <v>48</v>
      </c>
      <c r="C260" s="12" t="s">
        <v>104</v>
      </c>
      <c r="D260" s="12" t="s">
        <v>94</v>
      </c>
      <c r="E260" s="12" t="s">
        <v>187</v>
      </c>
      <c r="F260" s="12" t="s">
        <v>114</v>
      </c>
      <c r="G260" s="13">
        <f>75+25</f>
        <v>100</v>
      </c>
    </row>
    <row r="261" spans="1:7" ht="18" customHeight="1" outlineLevel="6">
      <c r="A261" s="11" t="s">
        <v>67</v>
      </c>
      <c r="B261" s="12" t="s">
        <v>48</v>
      </c>
      <c r="C261" s="12" t="s">
        <v>104</v>
      </c>
      <c r="D261" s="12" t="s">
        <v>99</v>
      </c>
      <c r="E261" s="12" t="s">
        <v>8</v>
      </c>
      <c r="F261" s="12" t="s">
        <v>9</v>
      </c>
      <c r="G261" s="13">
        <f>G262</f>
        <v>13534</v>
      </c>
    </row>
    <row r="262" spans="1:7" ht="23.25" customHeight="1" outlineLevel="6">
      <c r="A262" s="15" t="s">
        <v>151</v>
      </c>
      <c r="B262" s="12" t="s">
        <v>48</v>
      </c>
      <c r="C262" s="12" t="s">
        <v>104</v>
      </c>
      <c r="D262" s="12" t="s">
        <v>99</v>
      </c>
      <c r="E262" s="12" t="s">
        <v>145</v>
      </c>
      <c r="F262" s="12" t="s">
        <v>9</v>
      </c>
      <c r="G262" s="13">
        <f>G263</f>
        <v>13534</v>
      </c>
    </row>
    <row r="263" spans="1:7" ht="78.75" outlineLevel="3">
      <c r="A263" s="11" t="s">
        <v>47</v>
      </c>
      <c r="B263" s="12" t="s">
        <v>48</v>
      </c>
      <c r="C263" s="12" t="s">
        <v>104</v>
      </c>
      <c r="D263" s="12" t="s">
        <v>99</v>
      </c>
      <c r="E263" s="12" t="s">
        <v>177</v>
      </c>
      <c r="F263" s="12" t="s">
        <v>9</v>
      </c>
      <c r="G263" s="13">
        <f>G264+G266+G268</f>
        <v>13534</v>
      </c>
    </row>
    <row r="264" spans="1:7" ht="78.75" outlineLevel="3">
      <c r="A264" s="15" t="s">
        <v>132</v>
      </c>
      <c r="B264" s="12" t="s">
        <v>48</v>
      </c>
      <c r="C264" s="12" t="s">
        <v>104</v>
      </c>
      <c r="D264" s="12" t="s">
        <v>99</v>
      </c>
      <c r="E264" s="12" t="s">
        <v>177</v>
      </c>
      <c r="F264" s="12" t="s">
        <v>133</v>
      </c>
      <c r="G264" s="13">
        <f>G265</f>
        <v>6486</v>
      </c>
    </row>
    <row r="265" spans="1:7" ht="17.25" customHeight="1" outlineLevel="4">
      <c r="A265" s="15" t="s">
        <v>117</v>
      </c>
      <c r="B265" s="12" t="s">
        <v>48</v>
      </c>
      <c r="C265" s="12" t="s">
        <v>104</v>
      </c>
      <c r="D265" s="12" t="s">
        <v>99</v>
      </c>
      <c r="E265" s="12" t="s">
        <v>177</v>
      </c>
      <c r="F265" s="12" t="s">
        <v>118</v>
      </c>
      <c r="G265" s="13">
        <f>4942+2+1493+14+35</f>
        <v>6486</v>
      </c>
    </row>
    <row r="266" spans="1:7" ht="33" customHeight="1" outlineLevel="4">
      <c r="A266" s="15" t="s">
        <v>134</v>
      </c>
      <c r="B266" s="12" t="s">
        <v>48</v>
      </c>
      <c r="C266" s="12" t="s">
        <v>104</v>
      </c>
      <c r="D266" s="12" t="s">
        <v>99</v>
      </c>
      <c r="E266" s="12" t="s">
        <v>177</v>
      </c>
      <c r="F266" s="12" t="s">
        <v>136</v>
      </c>
      <c r="G266" s="13">
        <f>G267</f>
        <v>7018</v>
      </c>
    </row>
    <row r="267" spans="1:7" ht="34.5" customHeight="1" outlineLevel="4">
      <c r="A267" s="15" t="s">
        <v>111</v>
      </c>
      <c r="B267" s="12" t="s">
        <v>48</v>
      </c>
      <c r="C267" s="12" t="s">
        <v>104</v>
      </c>
      <c r="D267" s="12" t="s">
        <v>99</v>
      </c>
      <c r="E267" s="12" t="s">
        <v>177</v>
      </c>
      <c r="F267" s="12" t="s">
        <v>113</v>
      </c>
      <c r="G267" s="13">
        <f>181+6296+79+100+362</f>
        <v>7018</v>
      </c>
    </row>
    <row r="268" spans="1:7" ht="19.5" customHeight="1" outlineLevel="4">
      <c r="A268" s="15" t="s">
        <v>135</v>
      </c>
      <c r="B268" s="12" t="s">
        <v>48</v>
      </c>
      <c r="C268" s="12" t="s">
        <v>104</v>
      </c>
      <c r="D268" s="12" t="s">
        <v>99</v>
      </c>
      <c r="E268" s="12" t="s">
        <v>177</v>
      </c>
      <c r="F268" s="12" t="s">
        <v>137</v>
      </c>
      <c r="G268" s="13">
        <f>G269</f>
        <v>30</v>
      </c>
    </row>
    <row r="269" spans="1:7" ht="17.25" customHeight="1" outlineLevel="4">
      <c r="A269" s="11" t="s">
        <v>112</v>
      </c>
      <c r="B269" s="12" t="s">
        <v>48</v>
      </c>
      <c r="C269" s="12" t="s">
        <v>104</v>
      </c>
      <c r="D269" s="12" t="s">
        <v>99</v>
      </c>
      <c r="E269" s="12" t="s">
        <v>177</v>
      </c>
      <c r="F269" s="12" t="s">
        <v>114</v>
      </c>
      <c r="G269" s="13">
        <f>15+15</f>
        <v>30</v>
      </c>
    </row>
    <row r="270" spans="1:29" s="3" customFormat="1" ht="33" customHeight="1" outlineLevel="5">
      <c r="A270" s="8" t="s">
        <v>51</v>
      </c>
      <c r="B270" s="9" t="s">
        <v>52</v>
      </c>
      <c r="C270" s="9" t="s">
        <v>98</v>
      </c>
      <c r="D270" s="9" t="s">
        <v>98</v>
      </c>
      <c r="E270" s="9" t="s">
        <v>8</v>
      </c>
      <c r="F270" s="9" t="s">
        <v>9</v>
      </c>
      <c r="G270" s="10">
        <f>G271</f>
        <v>5182</v>
      </c>
      <c r="H27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7" ht="16.5" customHeight="1" outlineLevel="6">
      <c r="A271" s="11" t="s">
        <v>10</v>
      </c>
      <c r="B271" s="12" t="s">
        <v>52</v>
      </c>
      <c r="C271" s="12" t="s">
        <v>94</v>
      </c>
      <c r="D271" s="12" t="s">
        <v>98</v>
      </c>
      <c r="E271" s="12" t="s">
        <v>8</v>
      </c>
      <c r="F271" s="12" t="s">
        <v>9</v>
      </c>
      <c r="G271" s="13">
        <f>G272+G286</f>
        <v>5182</v>
      </c>
    </row>
    <row r="272" spans="1:7" ht="63" outlineLevel="5">
      <c r="A272" s="11" t="s">
        <v>53</v>
      </c>
      <c r="B272" s="12" t="s">
        <v>52</v>
      </c>
      <c r="C272" s="12" t="s">
        <v>94</v>
      </c>
      <c r="D272" s="12" t="s">
        <v>100</v>
      </c>
      <c r="E272" s="12" t="s">
        <v>8</v>
      </c>
      <c r="F272" s="12" t="s">
        <v>9</v>
      </c>
      <c r="G272" s="13">
        <f>G273</f>
        <v>4121</v>
      </c>
    </row>
    <row r="273" spans="1:7" ht="15.75" outlineLevel="6">
      <c r="A273" s="15" t="s">
        <v>151</v>
      </c>
      <c r="B273" s="12" t="s">
        <v>52</v>
      </c>
      <c r="C273" s="12" t="s">
        <v>94</v>
      </c>
      <c r="D273" s="12" t="s">
        <v>100</v>
      </c>
      <c r="E273" s="12" t="s">
        <v>145</v>
      </c>
      <c r="F273" s="12" t="s">
        <v>9</v>
      </c>
      <c r="G273" s="13">
        <f>G276+G283</f>
        <v>4121</v>
      </c>
    </row>
    <row r="274" spans="1:7" ht="31.5" outlineLevel="6">
      <c r="A274" s="15" t="s">
        <v>144</v>
      </c>
      <c r="B274" s="12" t="s">
        <v>52</v>
      </c>
      <c r="C274" s="12" t="s">
        <v>94</v>
      </c>
      <c r="D274" s="12" t="s">
        <v>100</v>
      </c>
      <c r="E274" s="17" t="s">
        <v>146</v>
      </c>
      <c r="F274" s="12" t="s">
        <v>9</v>
      </c>
      <c r="G274" s="13">
        <f>G276+G283</f>
        <v>4121</v>
      </c>
    </row>
    <row r="275" spans="1:7" ht="31.5" outlineLevel="6">
      <c r="A275" s="15" t="s">
        <v>148</v>
      </c>
      <c r="B275" s="12" t="s">
        <v>52</v>
      </c>
      <c r="C275" s="12" t="s">
        <v>94</v>
      </c>
      <c r="D275" s="12" t="s">
        <v>100</v>
      </c>
      <c r="E275" s="17" t="s">
        <v>152</v>
      </c>
      <c r="F275" s="12" t="s">
        <v>9</v>
      </c>
      <c r="G275" s="13">
        <f>G276+G283</f>
        <v>4121</v>
      </c>
    </row>
    <row r="276" spans="1:7" ht="19.5" customHeight="1" outlineLevel="5">
      <c r="A276" s="15" t="s">
        <v>12</v>
      </c>
      <c r="B276" s="12" t="s">
        <v>52</v>
      </c>
      <c r="C276" s="12" t="s">
        <v>94</v>
      </c>
      <c r="D276" s="12" t="s">
        <v>100</v>
      </c>
      <c r="E276" s="17" t="s">
        <v>149</v>
      </c>
      <c r="F276" s="12" t="s">
        <v>9</v>
      </c>
      <c r="G276" s="13">
        <f>G277+G279+G281</f>
        <v>2620</v>
      </c>
    </row>
    <row r="277" spans="1:7" ht="85.5" customHeight="1" outlineLevel="5">
      <c r="A277" s="15" t="s">
        <v>132</v>
      </c>
      <c r="B277" s="12" t="s">
        <v>52</v>
      </c>
      <c r="C277" s="12" t="s">
        <v>94</v>
      </c>
      <c r="D277" s="12" t="s">
        <v>100</v>
      </c>
      <c r="E277" s="17" t="s">
        <v>149</v>
      </c>
      <c r="F277" s="12" t="s">
        <v>133</v>
      </c>
      <c r="G277" s="13">
        <f>G278</f>
        <v>2256</v>
      </c>
    </row>
    <row r="278" spans="1:7" ht="31.5" outlineLevel="6">
      <c r="A278" s="11" t="s">
        <v>110</v>
      </c>
      <c r="B278" s="12" t="s">
        <v>52</v>
      </c>
      <c r="C278" s="12" t="s">
        <v>94</v>
      </c>
      <c r="D278" s="12" t="s">
        <v>100</v>
      </c>
      <c r="E278" s="17" t="s">
        <v>149</v>
      </c>
      <c r="F278" s="12" t="s">
        <v>109</v>
      </c>
      <c r="G278" s="13">
        <f>1671+505+80</f>
        <v>2256</v>
      </c>
    </row>
    <row r="279" spans="1:7" ht="31.5" outlineLevel="6">
      <c r="A279" s="15" t="s">
        <v>134</v>
      </c>
      <c r="B279" s="12" t="s">
        <v>52</v>
      </c>
      <c r="C279" s="12" t="s">
        <v>94</v>
      </c>
      <c r="D279" s="12" t="s">
        <v>100</v>
      </c>
      <c r="E279" s="17" t="s">
        <v>149</v>
      </c>
      <c r="F279" s="12" t="s">
        <v>136</v>
      </c>
      <c r="G279" s="13">
        <f>G280</f>
        <v>352</v>
      </c>
    </row>
    <row r="280" spans="1:7" ht="31.5" outlineLevel="6">
      <c r="A280" s="15" t="s">
        <v>111</v>
      </c>
      <c r="B280" s="12" t="s">
        <v>52</v>
      </c>
      <c r="C280" s="12" t="s">
        <v>94</v>
      </c>
      <c r="D280" s="12" t="s">
        <v>100</v>
      </c>
      <c r="E280" s="17" t="s">
        <v>149</v>
      </c>
      <c r="F280" s="12" t="s">
        <v>113</v>
      </c>
      <c r="G280" s="13">
        <f>55+39+33+58+167</f>
        <v>352</v>
      </c>
    </row>
    <row r="281" spans="1:7" ht="15.75" outlineLevel="6">
      <c r="A281" s="15" t="s">
        <v>135</v>
      </c>
      <c r="B281" s="12" t="s">
        <v>52</v>
      </c>
      <c r="C281" s="12" t="s">
        <v>94</v>
      </c>
      <c r="D281" s="12" t="s">
        <v>100</v>
      </c>
      <c r="E281" s="17" t="s">
        <v>149</v>
      </c>
      <c r="F281" s="12" t="s">
        <v>137</v>
      </c>
      <c r="G281" s="13">
        <f>G282</f>
        <v>12</v>
      </c>
    </row>
    <row r="282" spans="1:7" ht="15.75" outlineLevel="6">
      <c r="A282" s="11" t="s">
        <v>112</v>
      </c>
      <c r="B282" s="12" t="s">
        <v>52</v>
      </c>
      <c r="C282" s="12" t="s">
        <v>94</v>
      </c>
      <c r="D282" s="12" t="s">
        <v>100</v>
      </c>
      <c r="E282" s="17" t="s">
        <v>149</v>
      </c>
      <c r="F282" s="12" t="s">
        <v>114</v>
      </c>
      <c r="G282" s="13">
        <f>6.6+5.4</f>
        <v>12</v>
      </c>
    </row>
    <row r="283" spans="1:7" ht="31.5" outlineLevel="5">
      <c r="A283" s="11" t="s">
        <v>54</v>
      </c>
      <c r="B283" s="12" t="s">
        <v>52</v>
      </c>
      <c r="C283" s="12" t="s">
        <v>94</v>
      </c>
      <c r="D283" s="12" t="s">
        <v>100</v>
      </c>
      <c r="E283" s="17" t="s">
        <v>150</v>
      </c>
      <c r="F283" s="12" t="s">
        <v>9</v>
      </c>
      <c r="G283" s="13">
        <f>G284</f>
        <v>1501</v>
      </c>
    </row>
    <row r="284" spans="1:7" ht="78.75" outlineLevel="5">
      <c r="A284" s="15" t="s">
        <v>132</v>
      </c>
      <c r="B284" s="12" t="s">
        <v>52</v>
      </c>
      <c r="C284" s="12" t="s">
        <v>94</v>
      </c>
      <c r="D284" s="12" t="s">
        <v>100</v>
      </c>
      <c r="E284" s="17" t="s">
        <v>150</v>
      </c>
      <c r="F284" s="12" t="s">
        <v>133</v>
      </c>
      <c r="G284" s="13">
        <f>G285</f>
        <v>1501</v>
      </c>
    </row>
    <row r="285" spans="1:7" ht="32.25" customHeight="1" outlineLevel="6">
      <c r="A285" s="11" t="s">
        <v>110</v>
      </c>
      <c r="B285" s="12" t="s">
        <v>52</v>
      </c>
      <c r="C285" s="12" t="s">
        <v>94</v>
      </c>
      <c r="D285" s="12" t="s">
        <v>100</v>
      </c>
      <c r="E285" s="17" t="s">
        <v>150</v>
      </c>
      <c r="F285" s="12" t="s">
        <v>109</v>
      </c>
      <c r="G285" s="13">
        <v>1501</v>
      </c>
    </row>
    <row r="286" spans="1:7" ht="47.25" outlineLevel="6">
      <c r="A286" s="11" t="s">
        <v>11</v>
      </c>
      <c r="B286" s="12" t="s">
        <v>52</v>
      </c>
      <c r="C286" s="12" t="s">
        <v>94</v>
      </c>
      <c r="D286" s="12" t="s">
        <v>96</v>
      </c>
      <c r="E286" s="12" t="s">
        <v>8</v>
      </c>
      <c r="F286" s="12" t="s">
        <v>9</v>
      </c>
      <c r="G286" s="13">
        <f>G287</f>
        <v>1061</v>
      </c>
    </row>
    <row r="287" spans="1:7" ht="15.75" outlineLevel="6">
      <c r="A287" s="15" t="s">
        <v>151</v>
      </c>
      <c r="B287" s="12" t="s">
        <v>52</v>
      </c>
      <c r="C287" s="12" t="s">
        <v>94</v>
      </c>
      <c r="D287" s="12" t="s">
        <v>96</v>
      </c>
      <c r="E287" s="17" t="s">
        <v>145</v>
      </c>
      <c r="F287" s="12" t="s">
        <v>9</v>
      </c>
      <c r="G287" s="13">
        <f>G290</f>
        <v>1061</v>
      </c>
    </row>
    <row r="288" spans="1:7" ht="31.5" outlineLevel="6">
      <c r="A288" s="15" t="s">
        <v>144</v>
      </c>
      <c r="B288" s="12" t="s">
        <v>52</v>
      </c>
      <c r="C288" s="12" t="s">
        <v>94</v>
      </c>
      <c r="D288" s="12" t="s">
        <v>96</v>
      </c>
      <c r="E288" s="17" t="s">
        <v>146</v>
      </c>
      <c r="F288" s="12" t="s">
        <v>9</v>
      </c>
      <c r="G288" s="13">
        <f>G289</f>
        <v>1061</v>
      </c>
    </row>
    <row r="289" spans="1:7" ht="31.5" outlineLevel="6">
      <c r="A289" s="15" t="s">
        <v>148</v>
      </c>
      <c r="B289" s="12" t="s">
        <v>52</v>
      </c>
      <c r="C289" s="12" t="s">
        <v>94</v>
      </c>
      <c r="D289" s="12" t="s">
        <v>96</v>
      </c>
      <c r="E289" s="17" t="s">
        <v>152</v>
      </c>
      <c r="F289" s="12" t="s">
        <v>9</v>
      </c>
      <c r="G289" s="13">
        <f>G290</f>
        <v>1061</v>
      </c>
    </row>
    <row r="290" spans="1:7" ht="15.75" outlineLevel="6">
      <c r="A290" s="15" t="s">
        <v>12</v>
      </c>
      <c r="B290" s="12" t="s">
        <v>52</v>
      </c>
      <c r="C290" s="12" t="s">
        <v>94</v>
      </c>
      <c r="D290" s="12" t="s">
        <v>96</v>
      </c>
      <c r="E290" s="17" t="s">
        <v>149</v>
      </c>
      <c r="F290" s="12" t="s">
        <v>9</v>
      </c>
      <c r="G290" s="13">
        <f>G291+G293</f>
        <v>1061</v>
      </c>
    </row>
    <row r="291" spans="1:7" ht="78.75" outlineLevel="6">
      <c r="A291" s="15" t="s">
        <v>132</v>
      </c>
      <c r="B291" s="12" t="s">
        <v>52</v>
      </c>
      <c r="C291" s="12" t="s">
        <v>94</v>
      </c>
      <c r="D291" s="12" t="s">
        <v>96</v>
      </c>
      <c r="E291" s="17" t="s">
        <v>149</v>
      </c>
      <c r="F291" s="12" t="s">
        <v>133</v>
      </c>
      <c r="G291" s="13">
        <f>G292</f>
        <v>866</v>
      </c>
    </row>
    <row r="292" spans="1:7" ht="31.5" outlineLevel="6">
      <c r="A292" s="11" t="s">
        <v>110</v>
      </c>
      <c r="B292" s="12" t="s">
        <v>52</v>
      </c>
      <c r="C292" s="12" t="s">
        <v>94</v>
      </c>
      <c r="D292" s="12" t="s">
        <v>96</v>
      </c>
      <c r="E292" s="17" t="s">
        <v>149</v>
      </c>
      <c r="F292" s="12" t="s">
        <v>109</v>
      </c>
      <c r="G292" s="13">
        <f>648+196+3+5+14</f>
        <v>866</v>
      </c>
    </row>
    <row r="293" spans="1:7" ht="31.5" outlineLevel="6">
      <c r="A293" s="15" t="s">
        <v>134</v>
      </c>
      <c r="B293" s="12" t="s">
        <v>52</v>
      </c>
      <c r="C293" s="12" t="s">
        <v>94</v>
      </c>
      <c r="D293" s="12" t="s">
        <v>96</v>
      </c>
      <c r="E293" s="17" t="s">
        <v>149</v>
      </c>
      <c r="F293" s="12" t="s">
        <v>136</v>
      </c>
      <c r="G293" s="13">
        <f>G294</f>
        <v>195</v>
      </c>
    </row>
    <row r="294" spans="1:7" ht="31.5" outlineLevel="6">
      <c r="A294" s="15" t="s">
        <v>111</v>
      </c>
      <c r="B294" s="12" t="s">
        <v>52</v>
      </c>
      <c r="C294" s="12" t="s">
        <v>94</v>
      </c>
      <c r="D294" s="12" t="s">
        <v>96</v>
      </c>
      <c r="E294" s="17" t="s">
        <v>149</v>
      </c>
      <c r="F294" s="12" t="s">
        <v>113</v>
      </c>
      <c r="G294" s="13">
        <f>120+50+25</f>
        <v>195</v>
      </c>
    </row>
    <row r="295" spans="1:29" s="3" customFormat="1" ht="52.5" customHeight="1" outlineLevel="6">
      <c r="A295" s="8" t="s">
        <v>84</v>
      </c>
      <c r="B295" s="9" t="s">
        <v>55</v>
      </c>
      <c r="C295" s="9" t="s">
        <v>98</v>
      </c>
      <c r="D295" s="9" t="s">
        <v>98</v>
      </c>
      <c r="E295" s="9" t="s">
        <v>8</v>
      </c>
      <c r="F295" s="9" t="s">
        <v>9</v>
      </c>
      <c r="G295" s="10">
        <f>G296</f>
        <v>27383.399999999998</v>
      </c>
      <c r="H29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7" ht="15.75">
      <c r="A296" s="11" t="s">
        <v>10</v>
      </c>
      <c r="B296" s="12" t="s">
        <v>55</v>
      </c>
      <c r="C296" s="12" t="s">
        <v>94</v>
      </c>
      <c r="D296" s="12" t="s">
        <v>98</v>
      </c>
      <c r="E296" s="12" t="s">
        <v>8</v>
      </c>
      <c r="F296" s="12" t="s">
        <v>9</v>
      </c>
      <c r="G296" s="13">
        <f>G297</f>
        <v>27383.399999999998</v>
      </c>
    </row>
    <row r="297" spans="1:7" ht="15.75" outlineLevel="1">
      <c r="A297" s="11" t="s">
        <v>23</v>
      </c>
      <c r="B297" s="12" t="s">
        <v>55</v>
      </c>
      <c r="C297" s="12" t="s">
        <v>94</v>
      </c>
      <c r="D297" s="12" t="s">
        <v>102</v>
      </c>
      <c r="E297" s="12" t="s">
        <v>8</v>
      </c>
      <c r="F297" s="12" t="s">
        <v>9</v>
      </c>
      <c r="G297" s="13">
        <f>G298</f>
        <v>27383.399999999998</v>
      </c>
    </row>
    <row r="298" spans="1:7" ht="15.75" outlineLevel="3">
      <c r="A298" s="15" t="s">
        <v>151</v>
      </c>
      <c r="B298" s="12" t="s">
        <v>55</v>
      </c>
      <c r="C298" s="12" t="s">
        <v>94</v>
      </c>
      <c r="D298" s="12" t="s">
        <v>102</v>
      </c>
      <c r="E298" s="17" t="s">
        <v>145</v>
      </c>
      <c r="F298" s="12" t="s">
        <v>9</v>
      </c>
      <c r="G298" s="13">
        <f>G299</f>
        <v>27383.399999999998</v>
      </c>
    </row>
    <row r="299" spans="1:7" ht="31.5" outlineLevel="4">
      <c r="A299" s="11" t="s">
        <v>56</v>
      </c>
      <c r="B299" s="12" t="s">
        <v>55</v>
      </c>
      <c r="C299" s="12" t="s">
        <v>94</v>
      </c>
      <c r="D299" s="12" t="s">
        <v>102</v>
      </c>
      <c r="E299" s="12" t="s">
        <v>188</v>
      </c>
      <c r="F299" s="12" t="s">
        <v>9</v>
      </c>
      <c r="G299" s="13">
        <f>G300+G302+G304</f>
        <v>27383.399999999998</v>
      </c>
    </row>
    <row r="300" spans="1:7" ht="78.75" outlineLevel="4">
      <c r="A300" s="15" t="s">
        <v>132</v>
      </c>
      <c r="B300" s="12" t="s">
        <v>55</v>
      </c>
      <c r="C300" s="12" t="s">
        <v>94</v>
      </c>
      <c r="D300" s="12" t="s">
        <v>102</v>
      </c>
      <c r="E300" s="12" t="s">
        <v>188</v>
      </c>
      <c r="F300" s="12" t="s">
        <v>133</v>
      </c>
      <c r="G300" s="13">
        <f>G301</f>
        <v>19730.6</v>
      </c>
    </row>
    <row r="301" spans="1:7" ht="21.75" customHeight="1" outlineLevel="6">
      <c r="A301" s="15" t="s">
        <v>117</v>
      </c>
      <c r="B301" s="12" t="s">
        <v>55</v>
      </c>
      <c r="C301" s="12" t="s">
        <v>94</v>
      </c>
      <c r="D301" s="12" t="s">
        <v>102</v>
      </c>
      <c r="E301" s="12" t="s">
        <v>188</v>
      </c>
      <c r="F301" s="12" t="s">
        <v>118</v>
      </c>
      <c r="G301" s="13">
        <f>14604.9+7+4410.7+8+700</f>
        <v>19730.6</v>
      </c>
    </row>
    <row r="302" spans="1:7" ht="36" customHeight="1" outlineLevel="6">
      <c r="A302" s="15" t="s">
        <v>134</v>
      </c>
      <c r="B302" s="12" t="s">
        <v>55</v>
      </c>
      <c r="C302" s="12" t="s">
        <v>94</v>
      </c>
      <c r="D302" s="12" t="s">
        <v>102</v>
      </c>
      <c r="E302" s="12" t="s">
        <v>188</v>
      </c>
      <c r="F302" s="12" t="s">
        <v>136</v>
      </c>
      <c r="G302" s="13">
        <f>G303</f>
        <v>7042.2</v>
      </c>
    </row>
    <row r="303" spans="1:7" ht="33.75" customHeight="1" outlineLevel="6">
      <c r="A303" s="15" t="s">
        <v>111</v>
      </c>
      <c r="B303" s="12" t="s">
        <v>55</v>
      </c>
      <c r="C303" s="12" t="s">
        <v>94</v>
      </c>
      <c r="D303" s="12" t="s">
        <v>102</v>
      </c>
      <c r="E303" s="12" t="s">
        <v>188</v>
      </c>
      <c r="F303" s="12" t="s">
        <v>113</v>
      </c>
      <c r="G303" s="13">
        <f>1185.8+1560.9+903+937.8+89.4+2365.3</f>
        <v>7042.2</v>
      </c>
    </row>
    <row r="304" spans="1:7" ht="19.5" customHeight="1" outlineLevel="6">
      <c r="A304" s="15" t="s">
        <v>135</v>
      </c>
      <c r="B304" s="12" t="s">
        <v>55</v>
      </c>
      <c r="C304" s="12" t="s">
        <v>94</v>
      </c>
      <c r="D304" s="12" t="s">
        <v>102</v>
      </c>
      <c r="E304" s="12" t="s">
        <v>188</v>
      </c>
      <c r="F304" s="12" t="s">
        <v>137</v>
      </c>
      <c r="G304" s="13">
        <f>G305</f>
        <v>610.6</v>
      </c>
    </row>
    <row r="305" spans="1:7" ht="18.75" customHeight="1" outlineLevel="6">
      <c r="A305" s="11" t="s">
        <v>112</v>
      </c>
      <c r="B305" s="12" t="s">
        <v>55</v>
      </c>
      <c r="C305" s="12" t="s">
        <v>94</v>
      </c>
      <c r="D305" s="12" t="s">
        <v>102</v>
      </c>
      <c r="E305" s="12" t="s">
        <v>188</v>
      </c>
      <c r="F305" s="12" t="s">
        <v>114</v>
      </c>
      <c r="G305" s="13">
        <f>440+170.6</f>
        <v>610.6</v>
      </c>
    </row>
    <row r="306" spans="1:7" ht="19.5" customHeight="1" collapsed="1">
      <c r="A306" s="27" t="s">
        <v>74</v>
      </c>
      <c r="B306" s="27"/>
      <c r="C306" s="27"/>
      <c r="D306" s="27"/>
      <c r="E306" s="27"/>
      <c r="F306" s="27"/>
      <c r="G306" s="10">
        <f>G11+G33+G171+G226+G270+G295</f>
        <v>549811.96</v>
      </c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2.75" customHeight="1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spans="1:7" ht="15.75">
      <c r="A410" s="2"/>
      <c r="B410" s="2"/>
      <c r="C410" s="2"/>
      <c r="D410" s="2"/>
      <c r="E410" s="2"/>
      <c r="F410" s="2"/>
      <c r="G410" s="2"/>
    </row>
    <row r="411" spans="1:7" ht="15.75">
      <c r="A411" s="2"/>
      <c r="B411" s="2"/>
      <c r="C411" s="2"/>
      <c r="D411" s="2"/>
      <c r="E411" s="2"/>
      <c r="F411" s="2"/>
      <c r="G411" s="2"/>
    </row>
    <row r="412" spans="1:7" ht="15.75">
      <c r="A412" s="2"/>
      <c r="B412" s="2"/>
      <c r="C412" s="2"/>
      <c r="D412" s="2"/>
      <c r="E412" s="2"/>
      <c r="F412" s="2"/>
      <c r="G412" s="2"/>
    </row>
    <row r="413" spans="1:7" ht="15.75">
      <c r="A413" s="2"/>
      <c r="B413" s="2"/>
      <c r="C413" s="2"/>
      <c r="D413" s="2"/>
      <c r="E413" s="2"/>
      <c r="F413" s="2"/>
      <c r="G413" s="2"/>
    </row>
    <row r="414" spans="1:7" ht="15.75">
      <c r="A414" s="2"/>
      <c r="B414" s="2"/>
      <c r="C414" s="2"/>
      <c r="D414" s="2"/>
      <c r="E414" s="2"/>
      <c r="F414" s="2"/>
      <c r="G414" s="2"/>
    </row>
    <row r="415" spans="1:7" ht="15.75">
      <c r="A415" s="2"/>
      <c r="B415" s="2"/>
      <c r="C415" s="2"/>
      <c r="D415" s="2"/>
      <c r="E415" s="2"/>
      <c r="F415" s="2"/>
      <c r="G415" s="2"/>
    </row>
    <row r="416" spans="1:7" ht="15.75">
      <c r="A416" s="2"/>
      <c r="B416" s="2"/>
      <c r="C416" s="2"/>
      <c r="D416" s="2"/>
      <c r="E416" s="2"/>
      <c r="F416" s="2"/>
      <c r="G416" s="2"/>
    </row>
    <row r="417" spans="1:7" ht="15.75">
      <c r="A417" s="2"/>
      <c r="B417" s="2"/>
      <c r="C417" s="2"/>
      <c r="D417" s="2"/>
      <c r="E417" s="2"/>
      <c r="F417" s="2"/>
      <c r="G417" s="2"/>
    </row>
    <row r="418" spans="1:7" ht="15.75">
      <c r="A418" s="2"/>
      <c r="B418" s="2"/>
      <c r="C418" s="2"/>
      <c r="D418" s="2"/>
      <c r="E418" s="2"/>
      <c r="F418" s="2"/>
      <c r="G418" s="2"/>
    </row>
    <row r="419" spans="1:7" ht="15.75">
      <c r="A419" s="2"/>
      <c r="B419" s="2"/>
      <c r="C419" s="2"/>
      <c r="D419" s="2"/>
      <c r="E419" s="2"/>
      <c r="F419" s="2"/>
      <c r="G419" s="2"/>
    </row>
    <row r="420" spans="1:7" ht="15.75">
      <c r="A420" s="2"/>
      <c r="B420" s="2"/>
      <c r="C420" s="2"/>
      <c r="D420" s="2"/>
      <c r="E420" s="2"/>
      <c r="F420" s="2"/>
      <c r="G420" s="2"/>
    </row>
    <row r="421" spans="1:7" ht="15.75">
      <c r="A421" s="2"/>
      <c r="B421" s="2"/>
      <c r="C421" s="2"/>
      <c r="D421" s="2"/>
      <c r="E421" s="2"/>
      <c r="F421" s="2"/>
      <c r="G421" s="2"/>
    </row>
    <row r="422" spans="1:7" ht="15.75">
      <c r="A422" s="2"/>
      <c r="B422" s="2"/>
      <c r="C422" s="2"/>
      <c r="D422" s="2"/>
      <c r="E422" s="2"/>
      <c r="F422" s="2"/>
      <c r="G422" s="2"/>
    </row>
    <row r="423" spans="1:7" ht="15.75">
      <c r="A423" s="2"/>
      <c r="B423" s="2"/>
      <c r="C423" s="2"/>
      <c r="D423" s="2"/>
      <c r="E423" s="2"/>
      <c r="F423" s="2"/>
      <c r="G423" s="2"/>
    </row>
    <row r="424" spans="1:7" ht="15.75">
      <c r="A424" s="2"/>
      <c r="B424" s="2"/>
      <c r="C424" s="2"/>
      <c r="D424" s="2"/>
      <c r="E424" s="2"/>
      <c r="F424" s="2"/>
      <c r="G424" s="2"/>
    </row>
    <row r="425" spans="1:7" ht="15.75">
      <c r="A425" s="2"/>
      <c r="B425" s="2"/>
      <c r="C425" s="2"/>
      <c r="D425" s="2"/>
      <c r="E425" s="2"/>
      <c r="F425" s="2"/>
      <c r="G425" s="2"/>
    </row>
    <row r="426" spans="1:7" ht="15.75">
      <c r="A426" s="2"/>
      <c r="B426" s="2"/>
      <c r="C426" s="2"/>
      <c r="D426" s="2"/>
      <c r="E426" s="2"/>
      <c r="F426" s="2"/>
      <c r="G426" s="2"/>
    </row>
    <row r="427" spans="1:7" ht="15.75">
      <c r="A427" s="2"/>
      <c r="B427" s="2"/>
      <c r="C427" s="2"/>
      <c r="D427" s="2"/>
      <c r="E427" s="2"/>
      <c r="F427" s="2"/>
      <c r="G427" s="2"/>
    </row>
    <row r="428" spans="1:7" ht="15.75">
      <c r="A428" s="2"/>
      <c r="B428" s="2"/>
      <c r="C428" s="2"/>
      <c r="D428" s="2"/>
      <c r="E428" s="2"/>
      <c r="F428" s="2"/>
      <c r="G428" s="2"/>
    </row>
    <row r="429" spans="1:7" ht="15.75">
      <c r="A429" s="2"/>
      <c r="B429" s="2"/>
      <c r="C429" s="2"/>
      <c r="D429" s="2"/>
      <c r="E429" s="2"/>
      <c r="F429" s="2"/>
      <c r="G429" s="2"/>
    </row>
    <row r="430" spans="1:7" ht="15.75">
      <c r="A430" s="2"/>
      <c r="B430" s="2"/>
      <c r="C430" s="2"/>
      <c r="D430" s="2"/>
      <c r="E430" s="2"/>
      <c r="F430" s="2"/>
      <c r="G430" s="2"/>
    </row>
    <row r="431" spans="1:7" ht="15.75">
      <c r="A431" s="2"/>
      <c r="B431" s="2"/>
      <c r="C431" s="2"/>
      <c r="D431" s="2"/>
      <c r="E431" s="2"/>
      <c r="F431" s="2"/>
      <c r="G431" s="2"/>
    </row>
    <row r="432" spans="1:7" ht="15.75">
      <c r="A432" s="2"/>
      <c r="B432" s="2"/>
      <c r="C432" s="2"/>
      <c r="D432" s="2"/>
      <c r="E432" s="2"/>
      <c r="F432" s="2"/>
      <c r="G432" s="2"/>
    </row>
    <row r="433" spans="1:7" ht="15.75">
      <c r="A433" s="2"/>
      <c r="B433" s="2"/>
      <c r="C433" s="2"/>
      <c r="D433" s="2"/>
      <c r="E433" s="2"/>
      <c r="F433" s="2"/>
      <c r="G433" s="2"/>
    </row>
    <row r="434" spans="1:7" ht="15.75">
      <c r="A434" s="2"/>
      <c r="B434" s="2"/>
      <c r="C434" s="2"/>
      <c r="D434" s="2"/>
      <c r="E434" s="2"/>
      <c r="F434" s="2"/>
      <c r="G434" s="2"/>
    </row>
    <row r="435" spans="1:7" ht="15.75">
      <c r="A435" s="2"/>
      <c r="B435" s="2"/>
      <c r="C435" s="2"/>
      <c r="D435" s="2"/>
      <c r="E435" s="2"/>
      <c r="F435" s="2"/>
      <c r="G435" s="2"/>
    </row>
    <row r="436" spans="1:7" ht="15.75">
      <c r="A436" s="2"/>
      <c r="B436" s="2"/>
      <c r="C436" s="2"/>
      <c r="D436" s="2"/>
      <c r="E436" s="2"/>
      <c r="F436" s="2"/>
      <c r="G436" s="2"/>
    </row>
    <row r="437" spans="1:7" ht="15.75">
      <c r="A437" s="2"/>
      <c r="B437" s="2"/>
      <c r="C437" s="2"/>
      <c r="D437" s="2"/>
      <c r="E437" s="2"/>
      <c r="F437" s="2"/>
      <c r="G437" s="2"/>
    </row>
    <row r="438" spans="1:7" ht="15.75">
      <c r="A438" s="2"/>
      <c r="B438" s="2"/>
      <c r="C438" s="2"/>
      <c r="D438" s="2"/>
      <c r="E438" s="2"/>
      <c r="F438" s="2"/>
      <c r="G438" s="2"/>
    </row>
    <row r="439" spans="1:7" ht="15.75">
      <c r="A439" s="2"/>
      <c r="B439" s="2"/>
      <c r="C439" s="2"/>
      <c r="D439" s="2"/>
      <c r="E439" s="2"/>
      <c r="F439" s="2"/>
      <c r="G439" s="2"/>
    </row>
    <row r="440" spans="1:7" ht="15.75">
      <c r="A440" s="2"/>
      <c r="B440" s="2"/>
      <c r="C440" s="2"/>
      <c r="D440" s="2"/>
      <c r="E440" s="2"/>
      <c r="F440" s="2"/>
      <c r="G440" s="2"/>
    </row>
    <row r="441" spans="1:7" ht="15.75">
      <c r="A441" s="2"/>
      <c r="B441" s="2"/>
      <c r="C441" s="2"/>
      <c r="D441" s="2"/>
      <c r="E441" s="2"/>
      <c r="F441" s="2"/>
      <c r="G441" s="2"/>
    </row>
    <row r="442" spans="1:7" ht="15.75">
      <c r="A442" s="2"/>
      <c r="B442" s="2"/>
      <c r="C442" s="2"/>
      <c r="D442" s="2"/>
      <c r="E442" s="2"/>
      <c r="F442" s="2"/>
      <c r="G442" s="2"/>
    </row>
    <row r="443" spans="1:7" ht="15.75">
      <c r="A443" s="2"/>
      <c r="B443" s="2"/>
      <c r="C443" s="2"/>
      <c r="D443" s="2"/>
      <c r="E443" s="2"/>
      <c r="F443" s="2"/>
      <c r="G443" s="2"/>
    </row>
    <row r="444" spans="1:7" ht="15.75">
      <c r="A444" s="2"/>
      <c r="B444" s="2"/>
      <c r="C444" s="2"/>
      <c r="D444" s="2"/>
      <c r="E444" s="2"/>
      <c r="F444" s="2"/>
      <c r="G444" s="2"/>
    </row>
    <row r="445" spans="1:7" ht="15.75">
      <c r="A445" s="2"/>
      <c r="B445" s="2"/>
      <c r="C445" s="2"/>
      <c r="D445" s="2"/>
      <c r="E445" s="2"/>
      <c r="F445" s="2"/>
      <c r="G445" s="2"/>
    </row>
    <row r="446" spans="1:7" ht="15.75">
      <c r="A446" s="2"/>
      <c r="B446" s="2"/>
      <c r="C446" s="2"/>
      <c r="D446" s="2"/>
      <c r="E446" s="2"/>
      <c r="F446" s="2"/>
      <c r="G446" s="2"/>
    </row>
    <row r="447" spans="1:7" ht="15.75">
      <c r="A447" s="2"/>
      <c r="B447" s="2"/>
      <c r="C447" s="2"/>
      <c r="D447" s="2"/>
      <c r="E447" s="2"/>
      <c r="F447" s="2"/>
      <c r="G447" s="2"/>
    </row>
    <row r="448" spans="1:7" ht="15.75">
      <c r="A448" s="2"/>
      <c r="B448" s="2"/>
      <c r="C448" s="2"/>
      <c r="D448" s="2"/>
      <c r="E448" s="2"/>
      <c r="F448" s="2"/>
      <c r="G448" s="2"/>
    </row>
    <row r="449" spans="1:7" ht="15.75">
      <c r="A449" s="2"/>
      <c r="B449" s="2"/>
      <c r="C449" s="2"/>
      <c r="D449" s="2"/>
      <c r="E449" s="2"/>
      <c r="F449" s="2"/>
      <c r="G449" s="2"/>
    </row>
    <row r="450" spans="1:7" ht="15.75">
      <c r="A450" s="2"/>
      <c r="B450" s="2"/>
      <c r="C450" s="2"/>
      <c r="D450" s="2"/>
      <c r="E450" s="2"/>
      <c r="F450" s="2"/>
      <c r="G450" s="2"/>
    </row>
    <row r="451" spans="1:7" ht="15.75">
      <c r="A451" s="2"/>
      <c r="B451" s="2"/>
      <c r="C451" s="2"/>
      <c r="D451" s="2"/>
      <c r="E451" s="2"/>
      <c r="F451" s="2"/>
      <c r="G451" s="2"/>
    </row>
    <row r="452" spans="1:7" ht="15.75">
      <c r="A452" s="2"/>
      <c r="B452" s="2"/>
      <c r="C452" s="2"/>
      <c r="D452" s="2"/>
      <c r="E452" s="2"/>
      <c r="F452" s="2"/>
      <c r="G452" s="2"/>
    </row>
    <row r="453" spans="1:7" ht="15.75">
      <c r="A453" s="2"/>
      <c r="B453" s="2"/>
      <c r="C453" s="2"/>
      <c r="D453" s="2"/>
      <c r="E453" s="2"/>
      <c r="F453" s="2"/>
      <c r="G453" s="2"/>
    </row>
    <row r="454" spans="1:7" ht="15.75">
      <c r="A454" s="2"/>
      <c r="B454" s="2"/>
      <c r="C454" s="2"/>
      <c r="D454" s="2"/>
      <c r="E454" s="2"/>
      <c r="F454" s="2"/>
      <c r="G454" s="2"/>
    </row>
    <row r="455" spans="1:7" ht="15.75">
      <c r="A455" s="2"/>
      <c r="B455" s="2"/>
      <c r="C455" s="2"/>
      <c r="D455" s="2"/>
      <c r="E455" s="2"/>
      <c r="F455" s="2"/>
      <c r="G455" s="2"/>
    </row>
    <row r="456" spans="1:7" ht="15.75">
      <c r="A456" s="2"/>
      <c r="B456" s="2"/>
      <c r="C456" s="2"/>
      <c r="D456" s="2"/>
      <c r="E456" s="2"/>
      <c r="F456" s="2"/>
      <c r="G456" s="2"/>
    </row>
    <row r="457" spans="1:7" ht="15.75">
      <c r="A457" s="2"/>
      <c r="B457" s="2"/>
      <c r="C457" s="2"/>
      <c r="D457" s="2"/>
      <c r="E457" s="2"/>
      <c r="F457" s="2"/>
      <c r="G457" s="2"/>
    </row>
    <row r="458" spans="1:7" ht="15.75">
      <c r="A458" s="2"/>
      <c r="B458" s="2"/>
      <c r="C458" s="2"/>
      <c r="D458" s="2"/>
      <c r="E458" s="2"/>
      <c r="F458" s="2"/>
      <c r="G458" s="2"/>
    </row>
    <row r="459" spans="1:7" ht="15.75">
      <c r="A459" s="2"/>
      <c r="B459" s="2"/>
      <c r="C459" s="2"/>
      <c r="D459" s="2"/>
      <c r="E459" s="2"/>
      <c r="F459" s="2"/>
      <c r="G459" s="2"/>
    </row>
    <row r="460" spans="1:7" ht="15.75">
      <c r="A460" s="2"/>
      <c r="B460" s="2"/>
      <c r="C460" s="2"/>
      <c r="D460" s="2"/>
      <c r="E460" s="2"/>
      <c r="F460" s="2"/>
      <c r="G460" s="2"/>
    </row>
    <row r="461" spans="1:7" ht="15.75">
      <c r="A461" s="2"/>
      <c r="B461" s="2"/>
      <c r="C461" s="2"/>
      <c r="D461" s="2"/>
      <c r="E461" s="2"/>
      <c r="F461" s="2"/>
      <c r="G461" s="2"/>
    </row>
    <row r="462" spans="1:7" ht="15.75">
      <c r="A462" s="2"/>
      <c r="B462" s="2"/>
      <c r="C462" s="2"/>
      <c r="D462" s="2"/>
      <c r="E462" s="2"/>
      <c r="F462" s="2"/>
      <c r="G462" s="2"/>
    </row>
    <row r="463" spans="1:7" ht="15.75">
      <c r="A463" s="2"/>
      <c r="B463" s="2"/>
      <c r="C463" s="2"/>
      <c r="D463" s="2"/>
      <c r="E463" s="2"/>
      <c r="F463" s="2"/>
      <c r="G463" s="2"/>
    </row>
    <row r="464" spans="1:7" ht="15.75">
      <c r="A464" s="2"/>
      <c r="B464" s="2"/>
      <c r="C464" s="2"/>
      <c r="D464" s="2"/>
      <c r="E464" s="2"/>
      <c r="F464" s="2"/>
      <c r="G464" s="2"/>
    </row>
    <row r="465" spans="1:7" ht="15.75">
      <c r="A465" s="2"/>
      <c r="B465" s="2"/>
      <c r="C465" s="2"/>
      <c r="D465" s="2"/>
      <c r="E465" s="2"/>
      <c r="F465" s="2"/>
      <c r="G465" s="2"/>
    </row>
    <row r="466" spans="1:7" ht="15.75">
      <c r="A466" s="2"/>
      <c r="B466" s="2"/>
      <c r="C466" s="2"/>
      <c r="D466" s="2"/>
      <c r="E466" s="2"/>
      <c r="F466" s="2"/>
      <c r="G466" s="2"/>
    </row>
    <row r="467" spans="1:7" ht="15.75">
      <c r="A467" s="2"/>
      <c r="B467" s="2"/>
      <c r="C467" s="2"/>
      <c r="D467" s="2"/>
      <c r="E467" s="2"/>
      <c r="F467" s="2"/>
      <c r="G467" s="2"/>
    </row>
    <row r="468" spans="1:7" ht="15.75">
      <c r="A468" s="2"/>
      <c r="B468" s="2"/>
      <c r="C468" s="2"/>
      <c r="D468" s="2"/>
      <c r="E468" s="2"/>
      <c r="F468" s="2"/>
      <c r="G468" s="2"/>
    </row>
    <row r="469" spans="1:7" ht="15.75">
      <c r="A469" s="2"/>
      <c r="B469" s="2"/>
      <c r="C469" s="2"/>
      <c r="D469" s="2"/>
      <c r="E469" s="2"/>
      <c r="F469" s="2"/>
      <c r="G469" s="2"/>
    </row>
    <row r="470" spans="1:7" ht="15.75">
      <c r="A470" s="2"/>
      <c r="B470" s="2"/>
      <c r="C470" s="2"/>
      <c r="D470" s="2"/>
      <c r="E470" s="2"/>
      <c r="F470" s="2"/>
      <c r="G470" s="2"/>
    </row>
    <row r="471" spans="1:7" ht="15.75">
      <c r="A471" s="2"/>
      <c r="B471" s="2"/>
      <c r="C471" s="2"/>
      <c r="D471" s="2"/>
      <c r="E471" s="2"/>
      <c r="F471" s="2"/>
      <c r="G471" s="2"/>
    </row>
    <row r="472" spans="1:7" ht="15.75">
      <c r="A472" s="2"/>
      <c r="B472" s="2"/>
      <c r="C472" s="2"/>
      <c r="D472" s="2"/>
      <c r="E472" s="2"/>
      <c r="F472" s="2"/>
      <c r="G472" s="2"/>
    </row>
    <row r="473" spans="1:7" ht="15.75">
      <c r="A473" s="2"/>
      <c r="B473" s="2"/>
      <c r="C473" s="2"/>
      <c r="D473" s="2"/>
      <c r="E473" s="2"/>
      <c r="F473" s="2"/>
      <c r="G473" s="2"/>
    </row>
    <row r="474" spans="1:7" ht="15.75">
      <c r="A474" s="2"/>
      <c r="B474" s="2"/>
      <c r="C474" s="2"/>
      <c r="D474" s="2"/>
      <c r="E474" s="2"/>
      <c r="F474" s="2"/>
      <c r="G474" s="2"/>
    </row>
    <row r="475" spans="1:7" ht="15.75">
      <c r="A475" s="2"/>
      <c r="B475" s="2"/>
      <c r="C475" s="2"/>
      <c r="D475" s="2"/>
      <c r="E475" s="2"/>
      <c r="F475" s="2"/>
      <c r="G475" s="2"/>
    </row>
    <row r="476" spans="1:7" ht="15.75">
      <c r="A476" s="2"/>
      <c r="B476" s="2"/>
      <c r="C476" s="2"/>
      <c r="D476" s="2"/>
      <c r="E476" s="2"/>
      <c r="F476" s="2"/>
      <c r="G476" s="2"/>
    </row>
    <row r="477" spans="1:7" ht="15.75">
      <c r="A477" s="2"/>
      <c r="B477" s="2"/>
      <c r="C477" s="2"/>
      <c r="D477" s="2"/>
      <c r="E477" s="2"/>
      <c r="F477" s="2"/>
      <c r="G477" s="2"/>
    </row>
    <row r="478" spans="1:7" ht="15.75">
      <c r="A478" s="2"/>
      <c r="B478" s="2"/>
      <c r="C478" s="2"/>
      <c r="D478" s="2"/>
      <c r="E478" s="2"/>
      <c r="F478" s="2"/>
      <c r="G478" s="2"/>
    </row>
    <row r="479" spans="1:7" ht="15.75">
      <c r="A479" s="2"/>
      <c r="B479" s="2"/>
      <c r="C479" s="2"/>
      <c r="D479" s="2"/>
      <c r="E479" s="2"/>
      <c r="F479" s="2"/>
      <c r="G479" s="2"/>
    </row>
    <row r="480" spans="1:7" ht="15.75">
      <c r="A480" s="2"/>
      <c r="B480" s="2"/>
      <c r="C480" s="2"/>
      <c r="D480" s="2"/>
      <c r="E480" s="2"/>
      <c r="F480" s="2"/>
      <c r="G480" s="2"/>
    </row>
    <row r="481" spans="1:7" ht="15.75">
      <c r="A481" s="2"/>
      <c r="B481" s="2"/>
      <c r="C481" s="2"/>
      <c r="D481" s="2"/>
      <c r="E481" s="2"/>
      <c r="F481" s="2"/>
      <c r="G481" s="2"/>
    </row>
    <row r="482" spans="1:7" ht="15.75">
      <c r="A482" s="2"/>
      <c r="B482" s="2"/>
      <c r="C482" s="2"/>
      <c r="D482" s="2"/>
      <c r="E482" s="2"/>
      <c r="F482" s="2"/>
      <c r="G482" s="2"/>
    </row>
    <row r="483" spans="1:7" ht="15.75">
      <c r="A483" s="2"/>
      <c r="B483" s="2"/>
      <c r="C483" s="2"/>
      <c r="D483" s="2"/>
      <c r="E483" s="2"/>
      <c r="F483" s="2"/>
      <c r="G483" s="2"/>
    </row>
    <row r="484" spans="1:7" ht="15.75">
      <c r="A484" s="2"/>
      <c r="B484" s="2"/>
      <c r="C484" s="2"/>
      <c r="D484" s="2"/>
      <c r="E484" s="2"/>
      <c r="F484" s="2"/>
      <c r="G484" s="2"/>
    </row>
    <row r="485" spans="1:7" ht="15.75">
      <c r="A485" s="2"/>
      <c r="B485" s="2"/>
      <c r="C485" s="2"/>
      <c r="D485" s="2"/>
      <c r="E485" s="2"/>
      <c r="F485" s="2"/>
      <c r="G485" s="2"/>
    </row>
    <row r="486" spans="1:7" ht="15.75">
      <c r="A486" s="2"/>
      <c r="B486" s="2"/>
      <c r="C486" s="2"/>
      <c r="D486" s="2"/>
      <c r="E486" s="2"/>
      <c r="F486" s="2"/>
      <c r="G486" s="2"/>
    </row>
    <row r="487" spans="1:7" ht="15.75">
      <c r="A487" s="2"/>
      <c r="B487" s="2"/>
      <c r="C487" s="2"/>
      <c r="D487" s="2"/>
      <c r="E487" s="2"/>
      <c r="F487" s="2"/>
      <c r="G487" s="2"/>
    </row>
    <row r="488" spans="1:7" ht="15.75">
      <c r="A488" s="2"/>
      <c r="B488" s="2"/>
      <c r="C488" s="2"/>
      <c r="D488" s="2"/>
      <c r="E488" s="2"/>
      <c r="F488" s="2"/>
      <c r="G488" s="2"/>
    </row>
    <row r="489" spans="1:7" ht="15.75">
      <c r="A489" s="2"/>
      <c r="B489" s="2"/>
      <c r="C489" s="2"/>
      <c r="D489" s="2"/>
      <c r="E489" s="2"/>
      <c r="F489" s="2"/>
      <c r="G489" s="2"/>
    </row>
    <row r="490" spans="1:7" ht="15.75">
      <c r="A490" s="2"/>
      <c r="B490" s="2"/>
      <c r="C490" s="2"/>
      <c r="D490" s="2"/>
      <c r="E490" s="2"/>
      <c r="F490" s="2"/>
      <c r="G490" s="2"/>
    </row>
    <row r="491" spans="1:7" ht="15.75">
      <c r="A491" s="2"/>
      <c r="B491" s="2"/>
      <c r="C491" s="2"/>
      <c r="D491" s="2"/>
      <c r="E491" s="2"/>
      <c r="F491" s="2"/>
      <c r="G491" s="2"/>
    </row>
    <row r="492" spans="1:7" ht="15.75">
      <c r="A492" s="2"/>
      <c r="B492" s="2"/>
      <c r="C492" s="2"/>
      <c r="D492" s="2"/>
      <c r="E492" s="2"/>
      <c r="F492" s="2"/>
      <c r="G492" s="2"/>
    </row>
    <row r="493" spans="1:7" ht="15.75">
      <c r="A493" s="2"/>
      <c r="B493" s="2"/>
      <c r="C493" s="2"/>
      <c r="D493" s="2"/>
      <c r="E493" s="2"/>
      <c r="F493" s="2"/>
      <c r="G493" s="2"/>
    </row>
    <row r="494" spans="1:7" ht="15.75">
      <c r="A494" s="2"/>
      <c r="B494" s="2"/>
      <c r="C494" s="2"/>
      <c r="D494" s="2"/>
      <c r="E494" s="2"/>
      <c r="F494" s="2"/>
      <c r="G494" s="2"/>
    </row>
    <row r="495" spans="1:7" ht="15.75">
      <c r="A495" s="2"/>
      <c r="B495" s="2"/>
      <c r="C495" s="2"/>
      <c r="D495" s="2"/>
      <c r="E495" s="2"/>
      <c r="F495" s="2"/>
      <c r="G495" s="2"/>
    </row>
    <row r="496" spans="1:7" ht="15.75">
      <c r="A496" s="2"/>
      <c r="B496" s="2"/>
      <c r="C496" s="2"/>
      <c r="D496" s="2"/>
      <c r="E496" s="2"/>
      <c r="F496" s="2"/>
      <c r="G496" s="2"/>
    </row>
    <row r="497" spans="1:7" ht="15.75">
      <c r="A497" s="2"/>
      <c r="B497" s="2"/>
      <c r="C497" s="2"/>
      <c r="D497" s="2"/>
      <c r="E497" s="2"/>
      <c r="F497" s="2"/>
      <c r="G497" s="2"/>
    </row>
    <row r="498" spans="1:7" ht="15.75">
      <c r="A498" s="2"/>
      <c r="B498" s="2"/>
      <c r="C498" s="2"/>
      <c r="D498" s="2"/>
      <c r="E498" s="2"/>
      <c r="F498" s="2"/>
      <c r="G498" s="2"/>
    </row>
    <row r="499" spans="1:7" ht="15.75">
      <c r="A499" s="2"/>
      <c r="B499" s="2"/>
      <c r="C499" s="2"/>
      <c r="D499" s="2"/>
      <c r="E499" s="2"/>
      <c r="F499" s="2"/>
      <c r="G499" s="2"/>
    </row>
    <row r="500" spans="1:7" ht="15.75">
      <c r="A500" s="2"/>
      <c r="B500" s="2"/>
      <c r="C500" s="2"/>
      <c r="D500" s="2"/>
      <c r="E500" s="2"/>
      <c r="F500" s="2"/>
      <c r="G500" s="2"/>
    </row>
    <row r="501" spans="1:7" ht="15.75">
      <c r="A501" s="2"/>
      <c r="B501" s="2"/>
      <c r="C501" s="2"/>
      <c r="D501" s="2"/>
      <c r="E501" s="2"/>
      <c r="F501" s="2"/>
      <c r="G501" s="2"/>
    </row>
    <row r="502" spans="1:7" ht="15.75">
      <c r="A502" s="2"/>
      <c r="B502" s="2"/>
      <c r="C502" s="2"/>
      <c r="D502" s="2"/>
      <c r="E502" s="2"/>
      <c r="F502" s="2"/>
      <c r="G502" s="2"/>
    </row>
    <row r="503" spans="1:7" ht="15.75">
      <c r="A503" s="2"/>
      <c r="B503" s="2"/>
      <c r="C503" s="2"/>
      <c r="D503" s="2"/>
      <c r="E503" s="2"/>
      <c r="F503" s="2"/>
      <c r="G503" s="2"/>
    </row>
    <row r="504" spans="1:7" ht="15.75">
      <c r="A504" s="2"/>
      <c r="B504" s="2"/>
      <c r="C504" s="2"/>
      <c r="D504" s="2"/>
      <c r="E504" s="2"/>
      <c r="F504" s="2"/>
      <c r="G504" s="2"/>
    </row>
    <row r="505" spans="1:7" ht="15.75">
      <c r="A505" s="2"/>
      <c r="B505" s="2"/>
      <c r="C505" s="2"/>
      <c r="D505" s="2"/>
      <c r="E505" s="2"/>
      <c r="F505" s="2"/>
      <c r="G505" s="2"/>
    </row>
    <row r="506" spans="1:7" ht="15.75">
      <c r="A506" s="2"/>
      <c r="B506" s="2"/>
      <c r="C506" s="2"/>
      <c r="D506" s="2"/>
      <c r="E506" s="2"/>
      <c r="F506" s="2"/>
      <c r="G506" s="2"/>
    </row>
    <row r="507" spans="1:7" ht="15.75">
      <c r="A507" s="2"/>
      <c r="B507" s="2"/>
      <c r="C507" s="2"/>
      <c r="D507" s="2"/>
      <c r="E507" s="2"/>
      <c r="F507" s="2"/>
      <c r="G507" s="2"/>
    </row>
    <row r="508" spans="1:7" ht="15.75">
      <c r="A508" s="2"/>
      <c r="B508" s="2"/>
      <c r="C508" s="2"/>
      <c r="D508" s="2"/>
      <c r="E508" s="2"/>
      <c r="F508" s="2"/>
      <c r="G508" s="2"/>
    </row>
    <row r="509" spans="1:7" ht="15.75">
      <c r="A509" s="2"/>
      <c r="B509" s="2"/>
      <c r="C509" s="2"/>
      <c r="D509" s="2"/>
      <c r="E509" s="2"/>
      <c r="F509" s="2"/>
      <c r="G509" s="2"/>
    </row>
    <row r="510" spans="1:7" ht="15.75">
      <c r="A510" s="2"/>
      <c r="B510" s="2"/>
      <c r="C510" s="2"/>
      <c r="D510" s="2"/>
      <c r="E510" s="2"/>
      <c r="F510" s="2"/>
      <c r="G510" s="2"/>
    </row>
    <row r="511" spans="1:7" ht="15.75">
      <c r="A511" s="2"/>
      <c r="B511" s="2"/>
      <c r="C511" s="2"/>
      <c r="D511" s="2"/>
      <c r="E511" s="2"/>
      <c r="F511" s="2"/>
      <c r="G511" s="2"/>
    </row>
    <row r="512" spans="1:7" ht="15.75">
      <c r="A512" s="2"/>
      <c r="B512" s="2"/>
      <c r="C512" s="2"/>
      <c r="D512" s="2"/>
      <c r="E512" s="2"/>
      <c r="F512" s="2"/>
      <c r="G512" s="2"/>
    </row>
    <row r="513" spans="1:7" ht="15.75">
      <c r="A513" s="2"/>
      <c r="B513" s="2"/>
      <c r="C513" s="2"/>
      <c r="D513" s="2"/>
      <c r="E513" s="2"/>
      <c r="F513" s="2"/>
      <c r="G513" s="2"/>
    </row>
    <row r="514" spans="1:7" ht="15.75">
      <c r="A514" s="2"/>
      <c r="B514" s="2"/>
      <c r="C514" s="2"/>
      <c r="D514" s="2"/>
      <c r="E514" s="2"/>
      <c r="F514" s="2"/>
      <c r="G514" s="2"/>
    </row>
    <row r="515" spans="1:7" ht="15.75">
      <c r="A515" s="2"/>
      <c r="B515" s="2"/>
      <c r="C515" s="2"/>
      <c r="D515" s="2"/>
      <c r="E515" s="2"/>
      <c r="F515" s="2"/>
      <c r="G515" s="2"/>
    </row>
    <row r="516" spans="1:7" ht="15.75">
      <c r="A516" s="2"/>
      <c r="B516" s="2"/>
      <c r="C516" s="2"/>
      <c r="D516" s="2"/>
      <c r="E516" s="2"/>
      <c r="F516" s="2"/>
      <c r="G516" s="2"/>
    </row>
    <row r="517" spans="1:7" ht="15.75">
      <c r="A517" s="2"/>
      <c r="B517" s="2"/>
      <c r="C517" s="2"/>
      <c r="D517" s="2"/>
      <c r="E517" s="2"/>
      <c r="F517" s="2"/>
      <c r="G517" s="2"/>
    </row>
    <row r="518" spans="1:7" ht="15.75">
      <c r="A518" s="2"/>
      <c r="B518" s="2"/>
      <c r="C518" s="2"/>
      <c r="D518" s="2"/>
      <c r="E518" s="2"/>
      <c r="F518" s="2"/>
      <c r="G518" s="2"/>
    </row>
    <row r="519" spans="1:7" ht="15.75">
      <c r="A519" s="2"/>
      <c r="B519" s="2"/>
      <c r="C519" s="2"/>
      <c r="D519" s="2"/>
      <c r="E519" s="2"/>
      <c r="F519" s="2"/>
      <c r="G519" s="2"/>
    </row>
    <row r="520" spans="1:7" ht="15.75">
      <c r="A520" s="2"/>
      <c r="B520" s="2"/>
      <c r="C520" s="2"/>
      <c r="D520" s="2"/>
      <c r="E520" s="2"/>
      <c r="F520" s="2"/>
      <c r="G520" s="2"/>
    </row>
    <row r="521" spans="1:7" ht="15.75">
      <c r="A521" s="2"/>
      <c r="B521" s="2"/>
      <c r="C521" s="2"/>
      <c r="D521" s="2"/>
      <c r="E521" s="2"/>
      <c r="F521" s="2"/>
      <c r="G521" s="2"/>
    </row>
    <row r="522" spans="1:7" ht="15.75">
      <c r="A522" s="2"/>
      <c r="B522" s="2"/>
      <c r="C522" s="2"/>
      <c r="D522" s="2"/>
      <c r="E522" s="2"/>
      <c r="F522" s="2"/>
      <c r="G522" s="2"/>
    </row>
    <row r="523" spans="1:7" ht="15.75">
      <c r="A523" s="2"/>
      <c r="B523" s="2"/>
      <c r="C523" s="2"/>
      <c r="D523" s="2"/>
      <c r="E523" s="2"/>
      <c r="F523" s="2"/>
      <c r="G523" s="2"/>
    </row>
    <row r="524" spans="1:7" ht="15.75">
      <c r="A524" s="2"/>
      <c r="B524" s="2"/>
      <c r="C524" s="2"/>
      <c r="D524" s="2"/>
      <c r="E524" s="2"/>
      <c r="F524" s="2"/>
      <c r="G524" s="2"/>
    </row>
    <row r="525" spans="1:7" ht="15.75">
      <c r="A525" s="2"/>
      <c r="B525" s="2"/>
      <c r="C525" s="2"/>
      <c r="D525" s="2"/>
      <c r="E525" s="2"/>
      <c r="F525" s="2"/>
      <c r="G525" s="2"/>
    </row>
    <row r="526" spans="1:7" ht="15.75">
      <c r="A526" s="2"/>
      <c r="B526" s="2"/>
      <c r="C526" s="2"/>
      <c r="D526" s="2"/>
      <c r="E526" s="2"/>
      <c r="F526" s="2"/>
      <c r="G526" s="2"/>
    </row>
    <row r="527" spans="1:7" ht="15.75">
      <c r="A527" s="2"/>
      <c r="B527" s="2"/>
      <c r="C527" s="2"/>
      <c r="D527" s="2"/>
      <c r="E527" s="2"/>
      <c r="F527" s="2"/>
      <c r="G527" s="2"/>
    </row>
    <row r="528" spans="1:7" ht="15.75">
      <c r="A528" s="2"/>
      <c r="B528" s="2"/>
      <c r="C528" s="2"/>
      <c r="D528" s="2"/>
      <c r="E528" s="2"/>
      <c r="F528" s="2"/>
      <c r="G528" s="2"/>
    </row>
    <row r="529" spans="1:7" ht="15.75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/>
      <c r="B533" s="2"/>
      <c r="C533" s="2"/>
      <c r="D533" s="2"/>
      <c r="E533" s="2"/>
      <c r="F533" s="2"/>
      <c r="G533" s="2"/>
    </row>
    <row r="534" spans="1:7" ht="15.75">
      <c r="A534" s="2"/>
      <c r="B534" s="2"/>
      <c r="C534" s="2"/>
      <c r="D534" s="2"/>
      <c r="E534" s="2"/>
      <c r="F534" s="2"/>
      <c r="G534" s="2"/>
    </row>
    <row r="535" spans="1:7" ht="15.75">
      <c r="A535" s="2"/>
      <c r="B535" s="2"/>
      <c r="C535" s="2"/>
      <c r="D535" s="2"/>
      <c r="E535" s="2"/>
      <c r="F535" s="2"/>
      <c r="G535" s="2"/>
    </row>
    <row r="536" spans="1:7" ht="15.75">
      <c r="A536" s="2"/>
      <c r="B536" s="2"/>
      <c r="C536" s="2"/>
      <c r="D536" s="2"/>
      <c r="E536" s="2"/>
      <c r="F536" s="2"/>
      <c r="G536" s="2"/>
    </row>
    <row r="537" spans="1:7" ht="15.75">
      <c r="A537" s="2"/>
      <c r="B537" s="2"/>
      <c r="C537" s="2"/>
      <c r="D537" s="2"/>
      <c r="E537" s="2"/>
      <c r="F537" s="2"/>
      <c r="G537" s="2"/>
    </row>
    <row r="538" spans="1:7" ht="15.75">
      <c r="A538" s="2"/>
      <c r="B538" s="2"/>
      <c r="C538" s="2"/>
      <c r="D538" s="2"/>
      <c r="E538" s="2"/>
      <c r="F538" s="2"/>
      <c r="G538" s="2"/>
    </row>
    <row r="539" spans="1:7" ht="15.75">
      <c r="A539" s="2"/>
      <c r="B539" s="2"/>
      <c r="C539" s="2"/>
      <c r="D539" s="2"/>
      <c r="E539" s="2"/>
      <c r="F539" s="2"/>
      <c r="G539" s="2"/>
    </row>
    <row r="540" spans="1:7" ht="15.75">
      <c r="A540" s="2"/>
      <c r="B540" s="2"/>
      <c r="C540" s="2"/>
      <c r="D540" s="2"/>
      <c r="E540" s="2"/>
      <c r="F540" s="2"/>
      <c r="G540" s="2"/>
    </row>
    <row r="541" spans="1:7" ht="15.75">
      <c r="A541" s="2"/>
      <c r="B541" s="2"/>
      <c r="C541" s="2"/>
      <c r="D541" s="2"/>
      <c r="E541" s="2"/>
      <c r="F541" s="2"/>
      <c r="G541" s="2"/>
    </row>
    <row r="542" spans="1:7" ht="15.75">
      <c r="A542" s="2"/>
      <c r="B542" s="2"/>
      <c r="C542" s="2"/>
      <c r="D542" s="2"/>
      <c r="E542" s="2"/>
      <c r="F542" s="2"/>
      <c r="G542" s="2"/>
    </row>
    <row r="543" spans="1:7" ht="15.75">
      <c r="A543" s="2"/>
      <c r="B543" s="2"/>
      <c r="C543" s="2"/>
      <c r="D543" s="2"/>
      <c r="E543" s="2"/>
      <c r="F543" s="2"/>
      <c r="G543" s="2"/>
    </row>
    <row r="544" spans="1:7" ht="15.75">
      <c r="A544" s="2"/>
      <c r="B544" s="2"/>
      <c r="C544" s="2"/>
      <c r="D544" s="2"/>
      <c r="E544" s="2"/>
      <c r="F544" s="2"/>
      <c r="G544" s="2"/>
    </row>
    <row r="545" spans="1:7" ht="15.75">
      <c r="A545" s="2"/>
      <c r="B545" s="2"/>
      <c r="C545" s="2"/>
      <c r="D545" s="2"/>
      <c r="E545" s="2"/>
      <c r="F545" s="2"/>
      <c r="G545" s="2"/>
    </row>
    <row r="546" spans="1:7" ht="15.75">
      <c r="A546" s="2"/>
      <c r="B546" s="2"/>
      <c r="C546" s="2"/>
      <c r="D546" s="2"/>
      <c r="E546" s="2"/>
      <c r="F546" s="2"/>
      <c r="G546" s="2"/>
    </row>
    <row r="547" spans="1:7" ht="15.75">
      <c r="A547" s="2"/>
      <c r="B547" s="2"/>
      <c r="C547" s="2"/>
      <c r="D547" s="2"/>
      <c r="E547" s="2"/>
      <c r="F547" s="2"/>
      <c r="G547" s="2"/>
    </row>
    <row r="548" spans="1:7" ht="15.75">
      <c r="A548" s="2"/>
      <c r="B548" s="2"/>
      <c r="C548" s="2"/>
      <c r="D548" s="2"/>
      <c r="E548" s="2"/>
      <c r="F548" s="2"/>
      <c r="G548" s="2"/>
    </row>
    <row r="549" spans="1:7" ht="15.75">
      <c r="A549" s="2"/>
      <c r="B549" s="2"/>
      <c r="C549" s="2"/>
      <c r="D549" s="2"/>
      <c r="E549" s="2"/>
      <c r="F549" s="2"/>
      <c r="G549" s="2"/>
    </row>
    <row r="550" spans="1:7" ht="15.75">
      <c r="A550" s="2"/>
      <c r="B550" s="2"/>
      <c r="C550" s="2"/>
      <c r="D550" s="2"/>
      <c r="E550" s="2"/>
      <c r="F550" s="2"/>
      <c r="G550" s="2"/>
    </row>
    <row r="551" spans="1:7" ht="15.75">
      <c r="A551" s="2"/>
      <c r="B551" s="2"/>
      <c r="C551" s="2"/>
      <c r="D551" s="2"/>
      <c r="E551" s="2"/>
      <c r="F551" s="2"/>
      <c r="G551" s="2"/>
    </row>
    <row r="552" spans="1:7" ht="15.75">
      <c r="A552" s="2"/>
      <c r="B552" s="2"/>
      <c r="C552" s="2"/>
      <c r="D552" s="2"/>
      <c r="E552" s="2"/>
      <c r="F552" s="2"/>
      <c r="G552" s="2"/>
    </row>
    <row r="553" spans="1:7" ht="15.75">
      <c r="A553" s="2"/>
      <c r="B553" s="2"/>
      <c r="C553" s="2"/>
      <c r="D553" s="2"/>
      <c r="E553" s="2"/>
      <c r="F553" s="2"/>
      <c r="G553" s="2"/>
    </row>
    <row r="554" spans="1:7" ht="15.75">
      <c r="A554" s="2"/>
      <c r="B554" s="2"/>
      <c r="C554" s="2"/>
      <c r="D554" s="2"/>
      <c r="E554" s="2"/>
      <c r="F554" s="2"/>
      <c r="G554" s="2"/>
    </row>
    <row r="555" spans="1:7" ht="15.75">
      <c r="A555" s="2"/>
      <c r="B555" s="2"/>
      <c r="C555" s="2"/>
      <c r="D555" s="2"/>
      <c r="E555" s="2"/>
      <c r="F555" s="2"/>
      <c r="G555" s="2"/>
    </row>
    <row r="556" spans="1:7" ht="15.75">
      <c r="A556" s="2"/>
      <c r="B556" s="2"/>
      <c r="C556" s="2"/>
      <c r="D556" s="2"/>
      <c r="E556" s="2"/>
      <c r="F556" s="2"/>
      <c r="G556" s="2"/>
    </row>
    <row r="557" spans="1:7" ht="15.75">
      <c r="A557" s="2"/>
      <c r="B557" s="2"/>
      <c r="C557" s="2"/>
      <c r="D557" s="2"/>
      <c r="E557" s="2"/>
      <c r="F557" s="2"/>
      <c r="G557" s="2"/>
    </row>
    <row r="558" spans="1:7" ht="15.75">
      <c r="A558" s="2"/>
      <c r="B558" s="2"/>
      <c r="C558" s="2"/>
      <c r="D558" s="2"/>
      <c r="E558" s="2"/>
      <c r="F558" s="2"/>
      <c r="G558" s="2"/>
    </row>
    <row r="559" spans="1:7" ht="15.75">
      <c r="A559" s="2"/>
      <c r="B559" s="2"/>
      <c r="C559" s="2"/>
      <c r="D559" s="2"/>
      <c r="E559" s="2"/>
      <c r="F559" s="2"/>
      <c r="G559" s="2"/>
    </row>
    <row r="560" spans="1:7" ht="15.75">
      <c r="A560" s="2"/>
      <c r="B560" s="2"/>
      <c r="C560" s="2"/>
      <c r="D560" s="2"/>
      <c r="E560" s="2"/>
      <c r="F560" s="2"/>
      <c r="G560" s="2"/>
    </row>
    <row r="561" spans="1:7" ht="15.75">
      <c r="A561" s="2"/>
      <c r="B561" s="2"/>
      <c r="C561" s="2"/>
      <c r="D561" s="2"/>
      <c r="E561" s="2"/>
      <c r="F561" s="2"/>
      <c r="G561" s="2"/>
    </row>
    <row r="562" spans="1:7" ht="15.75">
      <c r="A562" s="2"/>
      <c r="B562" s="2"/>
      <c r="C562" s="2"/>
      <c r="D562" s="2"/>
      <c r="E562" s="2"/>
      <c r="F562" s="2"/>
      <c r="G562" s="2"/>
    </row>
    <row r="563" spans="1:7" ht="15.75">
      <c r="A563" s="2"/>
      <c r="B563" s="2"/>
      <c r="C563" s="2"/>
      <c r="D563" s="2"/>
      <c r="E563" s="2"/>
      <c r="F563" s="2"/>
      <c r="G563" s="2"/>
    </row>
    <row r="564" spans="1:7" ht="15.75">
      <c r="A564" s="2"/>
      <c r="B564" s="2"/>
      <c r="C564" s="2"/>
      <c r="D564" s="2"/>
      <c r="E564" s="2"/>
      <c r="F564" s="2"/>
      <c r="G564" s="2"/>
    </row>
    <row r="565" spans="1:7" ht="15.75">
      <c r="A565" s="2"/>
      <c r="B565" s="2"/>
      <c r="C565" s="2"/>
      <c r="D565" s="2"/>
      <c r="E565" s="2"/>
      <c r="F565" s="2"/>
      <c r="G565" s="2"/>
    </row>
    <row r="566" spans="1:7" ht="15.75">
      <c r="A566" s="2"/>
      <c r="B566" s="2"/>
      <c r="C566" s="2"/>
      <c r="D566" s="2"/>
      <c r="E566" s="2"/>
      <c r="F566" s="2"/>
      <c r="G566" s="2"/>
    </row>
    <row r="567" spans="1:7" ht="15.75">
      <c r="A567" s="2"/>
      <c r="B567" s="2"/>
      <c r="C567" s="2"/>
      <c r="D567" s="2"/>
      <c r="E567" s="2"/>
      <c r="F567" s="2"/>
      <c r="G567" s="2"/>
    </row>
    <row r="568" spans="1:7" ht="15.75">
      <c r="A568" s="2"/>
      <c r="B568" s="2"/>
      <c r="C568" s="2"/>
      <c r="D568" s="2"/>
      <c r="E568" s="2"/>
      <c r="F568" s="2"/>
      <c r="G568" s="2"/>
    </row>
    <row r="569" spans="1:7" ht="15.75">
      <c r="A569" s="2"/>
      <c r="B569" s="2"/>
      <c r="C569" s="2"/>
      <c r="D569" s="2"/>
      <c r="E569" s="2"/>
      <c r="F569" s="2"/>
      <c r="G569" s="2"/>
    </row>
    <row r="570" spans="1:7" ht="15.75">
      <c r="A570" s="2"/>
      <c r="B570" s="2"/>
      <c r="C570" s="2"/>
      <c r="D570" s="2"/>
      <c r="E570" s="2"/>
      <c r="F570" s="2"/>
      <c r="G570" s="2"/>
    </row>
    <row r="571" spans="1:7" ht="15.75">
      <c r="A571" s="2"/>
      <c r="B571" s="2"/>
      <c r="C571" s="2"/>
      <c r="D571" s="2"/>
      <c r="E571" s="2"/>
      <c r="F571" s="2"/>
      <c r="G571" s="2"/>
    </row>
    <row r="572" spans="1:7" ht="15.75">
      <c r="A572" s="2"/>
      <c r="B572" s="2"/>
      <c r="C572" s="2"/>
      <c r="D572" s="2"/>
      <c r="E572" s="2"/>
      <c r="F572" s="2"/>
      <c r="G572" s="2"/>
    </row>
    <row r="573" spans="1:7" ht="15.75">
      <c r="A573" s="2"/>
      <c r="B573" s="2"/>
      <c r="C573" s="2"/>
      <c r="D573" s="2"/>
      <c r="E573" s="2"/>
      <c r="F573" s="2"/>
      <c r="G573" s="2"/>
    </row>
    <row r="574" spans="1:7" ht="15.75">
      <c r="A574" s="2"/>
      <c r="B574" s="2"/>
      <c r="C574" s="2"/>
      <c r="D574" s="2"/>
      <c r="E574" s="2"/>
      <c r="F574" s="2"/>
      <c r="G574" s="2"/>
    </row>
    <row r="575" spans="1:7" ht="15.75">
      <c r="A575" s="2"/>
      <c r="B575" s="2"/>
      <c r="C575" s="2"/>
      <c r="D575" s="2"/>
      <c r="E575" s="2"/>
      <c r="F575" s="2"/>
      <c r="G575" s="2"/>
    </row>
    <row r="576" spans="1:7" ht="15.75">
      <c r="A576" s="2"/>
      <c r="B576" s="2"/>
      <c r="C576" s="2"/>
      <c r="D576" s="2"/>
      <c r="E576" s="2"/>
      <c r="F576" s="2"/>
      <c r="G576" s="2"/>
    </row>
    <row r="577" spans="1:7" ht="15.75">
      <c r="A577" s="2"/>
      <c r="B577" s="2"/>
      <c r="C577" s="2"/>
      <c r="D577" s="2"/>
      <c r="E577" s="2"/>
      <c r="F577" s="2"/>
      <c r="G577" s="2"/>
    </row>
    <row r="578" spans="1:7" ht="15.75">
      <c r="A578" s="2"/>
      <c r="B578" s="2"/>
      <c r="C578" s="2"/>
      <c r="D578" s="2"/>
      <c r="E578" s="2"/>
      <c r="F578" s="2"/>
      <c r="G578" s="2"/>
    </row>
    <row r="579" spans="1:7" ht="15.75">
      <c r="A579" s="2"/>
      <c r="B579" s="2"/>
      <c r="C579" s="2"/>
      <c r="D579" s="2"/>
      <c r="E579" s="2"/>
      <c r="F579" s="2"/>
      <c r="G579" s="2"/>
    </row>
    <row r="580" spans="1:7" ht="15.75">
      <c r="A580" s="2"/>
      <c r="B580" s="2"/>
      <c r="C580" s="2"/>
      <c r="D580" s="2"/>
      <c r="E580" s="2"/>
      <c r="F580" s="2"/>
      <c r="G580" s="2"/>
    </row>
    <row r="581" spans="1:7" ht="15.75">
      <c r="A581" s="2"/>
      <c r="B581" s="2"/>
      <c r="C581" s="2"/>
      <c r="D581" s="2"/>
      <c r="E581" s="2"/>
      <c r="F581" s="2"/>
      <c r="G581" s="2"/>
    </row>
    <row r="582" spans="1:7" ht="15.75">
      <c r="A582" s="2"/>
      <c r="B582" s="2"/>
      <c r="C582" s="2"/>
      <c r="D582" s="2"/>
      <c r="E582" s="2"/>
      <c r="F582" s="2"/>
      <c r="G582" s="2"/>
    </row>
    <row r="583" spans="1:7" ht="15.75">
      <c r="A583" s="2"/>
      <c r="B583" s="2"/>
      <c r="C583" s="2"/>
      <c r="D583" s="2"/>
      <c r="E583" s="2"/>
      <c r="F583" s="2"/>
      <c r="G583" s="2"/>
    </row>
    <row r="584" spans="1:7" ht="15.75">
      <c r="A584" s="2"/>
      <c r="B584" s="2"/>
      <c r="C584" s="2"/>
      <c r="D584" s="2"/>
      <c r="E584" s="2"/>
      <c r="F584" s="2"/>
      <c r="G584" s="2"/>
    </row>
    <row r="585" spans="1:7" ht="15.75">
      <c r="A585" s="2"/>
      <c r="B585" s="2"/>
      <c r="C585" s="2"/>
      <c r="D585" s="2"/>
      <c r="E585" s="2"/>
      <c r="F585" s="2"/>
      <c r="G585" s="2"/>
    </row>
    <row r="586" spans="1:7" ht="15.75">
      <c r="A586" s="2"/>
      <c r="B586" s="2"/>
      <c r="C586" s="2"/>
      <c r="D586" s="2"/>
      <c r="E586" s="2"/>
      <c r="F586" s="2"/>
      <c r="G586" s="2"/>
    </row>
    <row r="587" spans="1:7" ht="15.75">
      <c r="A587" s="2"/>
      <c r="B587" s="2"/>
      <c r="C587" s="2"/>
      <c r="D587" s="2"/>
      <c r="E587" s="2"/>
      <c r="F587" s="2"/>
      <c r="G587" s="2"/>
    </row>
    <row r="588" spans="1:7" ht="15.75">
      <c r="A588" s="2"/>
      <c r="B588" s="2"/>
      <c r="C588" s="2"/>
      <c r="D588" s="2"/>
      <c r="E588" s="2"/>
      <c r="F588" s="2"/>
      <c r="G588" s="2"/>
    </row>
    <row r="589" spans="1:7" ht="15.75">
      <c r="A589" s="2"/>
      <c r="B589" s="2"/>
      <c r="C589" s="2"/>
      <c r="D589" s="2"/>
      <c r="E589" s="2"/>
      <c r="F589" s="2"/>
      <c r="G589" s="2"/>
    </row>
    <row r="590" spans="1:7" ht="15.75">
      <c r="A590" s="2"/>
      <c r="B590" s="2"/>
      <c r="C590" s="2"/>
      <c r="D590" s="2"/>
      <c r="E590" s="2"/>
      <c r="F590" s="2"/>
      <c r="G590" s="2"/>
    </row>
    <row r="591" spans="1:7" ht="15.75">
      <c r="A591" s="2"/>
      <c r="B591" s="2"/>
      <c r="C591" s="2"/>
      <c r="D591" s="2"/>
      <c r="E591" s="2"/>
      <c r="F591" s="2"/>
      <c r="G591" s="2"/>
    </row>
    <row r="592" spans="1:7" ht="15.75">
      <c r="A592" s="2"/>
      <c r="B592" s="2"/>
      <c r="C592" s="2"/>
      <c r="D592" s="2"/>
      <c r="E592" s="2"/>
      <c r="F592" s="2"/>
      <c r="G592" s="2"/>
    </row>
    <row r="593" spans="1:7" ht="15.75">
      <c r="A593" s="2"/>
      <c r="B593" s="2"/>
      <c r="C593" s="2"/>
      <c r="D593" s="2"/>
      <c r="E593" s="2"/>
      <c r="F593" s="2"/>
      <c r="G593" s="2"/>
    </row>
    <row r="594" spans="1:7" ht="15.75">
      <c r="A594" s="2"/>
      <c r="B594" s="2"/>
      <c r="C594" s="2"/>
      <c r="D594" s="2"/>
      <c r="E594" s="2"/>
      <c r="F594" s="2"/>
      <c r="G594" s="2"/>
    </row>
    <row r="595" spans="1:7" ht="15.75">
      <c r="A595" s="2"/>
      <c r="B595" s="2"/>
      <c r="C595" s="2"/>
      <c r="D595" s="2"/>
      <c r="E595" s="2"/>
      <c r="F595" s="2"/>
      <c r="G595" s="2"/>
    </row>
    <row r="596" spans="1:7" ht="15.75">
      <c r="A596" s="2"/>
      <c r="B596" s="2"/>
      <c r="C596" s="2"/>
      <c r="D596" s="2"/>
      <c r="E596" s="2"/>
      <c r="F596" s="2"/>
      <c r="G596" s="2"/>
    </row>
    <row r="597" spans="1:7" ht="15.75">
      <c r="A597" s="2"/>
      <c r="B597" s="2"/>
      <c r="C597" s="2"/>
      <c r="D597" s="2"/>
      <c r="E597" s="2"/>
      <c r="F597" s="2"/>
      <c r="G597" s="2"/>
    </row>
    <row r="598" spans="1:7" ht="15.75">
      <c r="A598" s="2"/>
      <c r="B598" s="2"/>
      <c r="C598" s="2"/>
      <c r="D598" s="2"/>
      <c r="E598" s="2"/>
      <c r="F598" s="2"/>
      <c r="G598" s="2"/>
    </row>
    <row r="599" spans="1:7" ht="15.75">
      <c r="A599" s="2"/>
      <c r="B599" s="2"/>
      <c r="C599" s="2"/>
      <c r="D599" s="2"/>
      <c r="E599" s="2"/>
      <c r="F599" s="2"/>
      <c r="G599" s="2"/>
    </row>
    <row r="600" spans="1:7" ht="15.75">
      <c r="A600" s="2"/>
      <c r="B600" s="2"/>
      <c r="C600" s="2"/>
      <c r="D600" s="2"/>
      <c r="E600" s="2"/>
      <c r="F600" s="2"/>
      <c r="G600" s="2"/>
    </row>
    <row r="601" spans="1:7" ht="15.75">
      <c r="A601" s="2"/>
      <c r="B601" s="2"/>
      <c r="C601" s="2"/>
      <c r="D601" s="2"/>
      <c r="E601" s="2"/>
      <c r="F601" s="2"/>
      <c r="G601" s="2"/>
    </row>
    <row r="602" spans="1:7" ht="15.75">
      <c r="A602" s="2"/>
      <c r="B602" s="2"/>
      <c r="C602" s="2"/>
      <c r="D602" s="2"/>
      <c r="E602" s="2"/>
      <c r="F602" s="2"/>
      <c r="G602" s="2"/>
    </row>
    <row r="603" spans="1:7" ht="15.75">
      <c r="A603" s="2"/>
      <c r="B603" s="2"/>
      <c r="C603" s="2"/>
      <c r="D603" s="2"/>
      <c r="E603" s="2"/>
      <c r="F603" s="2"/>
      <c r="G603" s="2"/>
    </row>
    <row r="604" spans="1:7" ht="15.75">
      <c r="A604" s="2"/>
      <c r="B604" s="2"/>
      <c r="C604" s="2"/>
      <c r="D604" s="2"/>
      <c r="E604" s="2"/>
      <c r="F604" s="2"/>
      <c r="G604" s="2"/>
    </row>
    <row r="605" spans="1:7" ht="15.75">
      <c r="A605" s="2"/>
      <c r="B605" s="2"/>
      <c r="C605" s="2"/>
      <c r="D605" s="2"/>
      <c r="E605" s="2"/>
      <c r="F605" s="2"/>
      <c r="G605" s="2"/>
    </row>
    <row r="606" spans="1:7" ht="15.75">
      <c r="A606" s="2"/>
      <c r="B606" s="2"/>
      <c r="C606" s="2"/>
      <c r="D606" s="2"/>
      <c r="E606" s="2"/>
      <c r="F606" s="2"/>
      <c r="G606" s="2"/>
    </row>
    <row r="607" spans="1:7" ht="15.75">
      <c r="A607" s="2"/>
      <c r="B607" s="2"/>
      <c r="C607" s="2"/>
      <c r="D607" s="2"/>
      <c r="E607" s="2"/>
      <c r="F607" s="2"/>
      <c r="G607" s="2"/>
    </row>
    <row r="608" spans="1:7" ht="15.75">
      <c r="A608" s="2"/>
      <c r="B608" s="2"/>
      <c r="C608" s="2"/>
      <c r="D608" s="2"/>
      <c r="E608" s="2"/>
      <c r="F608" s="2"/>
      <c r="G608" s="2"/>
    </row>
    <row r="609" spans="1:7" ht="15.75">
      <c r="A609" s="2"/>
      <c r="B609" s="2"/>
      <c r="C609" s="2"/>
      <c r="D609" s="2"/>
      <c r="E609" s="2"/>
      <c r="F609" s="2"/>
      <c r="G609" s="2"/>
    </row>
    <row r="610" spans="1:7" ht="15.75">
      <c r="A610" s="2"/>
      <c r="B610" s="2"/>
      <c r="C610" s="2"/>
      <c r="D610" s="2"/>
      <c r="E610" s="2"/>
      <c r="F610" s="2"/>
      <c r="G610" s="2"/>
    </row>
    <row r="611" spans="1:7" ht="15.75">
      <c r="A611" s="2"/>
      <c r="B611" s="2"/>
      <c r="C611" s="2"/>
      <c r="D611" s="2"/>
      <c r="E611" s="2"/>
      <c r="F611" s="2"/>
      <c r="G611" s="2"/>
    </row>
    <row r="612" spans="1:7" ht="15.75">
      <c r="A612" s="2"/>
      <c r="B612" s="2"/>
      <c r="C612" s="2"/>
      <c r="D612" s="2"/>
      <c r="E612" s="2"/>
      <c r="F612" s="2"/>
      <c r="G612" s="2"/>
    </row>
    <row r="613" spans="1:7" ht="15.75">
      <c r="A613" s="2"/>
      <c r="B613" s="2"/>
      <c r="C613" s="2"/>
      <c r="D613" s="2"/>
      <c r="E613" s="2"/>
      <c r="F613" s="2"/>
      <c r="G613" s="2"/>
    </row>
    <row r="614" spans="1:7" ht="15.75">
      <c r="A614" s="2"/>
      <c r="B614" s="2"/>
      <c r="C614" s="2"/>
      <c r="D614" s="2"/>
      <c r="E614" s="2"/>
      <c r="F614" s="2"/>
      <c r="G614" s="2"/>
    </row>
    <row r="615" spans="1:7" ht="15.75">
      <c r="A615" s="2"/>
      <c r="B615" s="2"/>
      <c r="C615" s="2"/>
      <c r="D615" s="2"/>
      <c r="E615" s="2"/>
      <c r="F615" s="2"/>
      <c r="G615" s="2"/>
    </row>
    <row r="616" spans="1:7" ht="15.75">
      <c r="A616" s="2"/>
      <c r="B616" s="2"/>
      <c r="C616" s="2"/>
      <c r="D616" s="2"/>
      <c r="E616" s="2"/>
      <c r="F616" s="2"/>
      <c r="G616" s="2"/>
    </row>
    <row r="617" spans="1:7" ht="15.75">
      <c r="A617" s="2"/>
      <c r="B617" s="2"/>
      <c r="C617" s="2"/>
      <c r="D617" s="2"/>
      <c r="E617" s="2"/>
      <c r="F617" s="2"/>
      <c r="G617" s="2"/>
    </row>
    <row r="618" spans="1:7" ht="15.75">
      <c r="A618" s="2"/>
      <c r="B618" s="2"/>
      <c r="C618" s="2"/>
      <c r="D618" s="2"/>
      <c r="E618" s="2"/>
      <c r="F618" s="2"/>
      <c r="G618" s="2"/>
    </row>
    <row r="619" spans="1:7" ht="15.75">
      <c r="A619" s="2"/>
      <c r="B619" s="2"/>
      <c r="C619" s="2"/>
      <c r="D619" s="2"/>
      <c r="E619" s="2"/>
      <c r="F619" s="2"/>
      <c r="G619" s="2"/>
    </row>
    <row r="620" spans="1:7" ht="15.75">
      <c r="A620" s="2"/>
      <c r="B620" s="2"/>
      <c r="C620" s="2"/>
      <c r="D620" s="2"/>
      <c r="E620" s="2"/>
      <c r="F620" s="2"/>
      <c r="G620" s="2"/>
    </row>
    <row r="621" spans="1:7" ht="15.75">
      <c r="A621" s="2"/>
      <c r="B621" s="2"/>
      <c r="C621" s="2"/>
      <c r="D621" s="2"/>
      <c r="E621" s="2"/>
      <c r="F621" s="2"/>
      <c r="G621" s="2"/>
    </row>
    <row r="622" spans="1:7" ht="15.75">
      <c r="A622" s="2"/>
      <c r="B622" s="2"/>
      <c r="C622" s="2"/>
      <c r="D622" s="2"/>
      <c r="E622" s="2"/>
      <c r="F622" s="2"/>
      <c r="G622" s="2"/>
    </row>
    <row r="623" spans="1:7" ht="15.75">
      <c r="A623" s="2"/>
      <c r="B623" s="2"/>
      <c r="C623" s="2"/>
      <c r="D623" s="2"/>
      <c r="E623" s="2"/>
      <c r="F623" s="2"/>
      <c r="G623" s="2"/>
    </row>
    <row r="624" spans="1:7" ht="15.75">
      <c r="A624" s="2"/>
      <c r="B624" s="2"/>
      <c r="C624" s="2"/>
      <c r="D624" s="2"/>
      <c r="E624" s="2"/>
      <c r="F624" s="2"/>
      <c r="G624" s="2"/>
    </row>
    <row r="625" spans="1:7" ht="15.75">
      <c r="A625" s="2"/>
      <c r="B625" s="2"/>
      <c r="C625" s="2"/>
      <c r="D625" s="2"/>
      <c r="E625" s="2"/>
      <c r="F625" s="2"/>
      <c r="G625" s="2"/>
    </row>
    <row r="626" spans="1:7" ht="15.75">
      <c r="A626" s="2"/>
      <c r="B626" s="2"/>
      <c r="C626" s="2"/>
      <c r="D626" s="2"/>
      <c r="E626" s="2"/>
      <c r="F626" s="2"/>
      <c r="G626" s="2"/>
    </row>
    <row r="627" spans="1:7" ht="15.75">
      <c r="A627" s="2"/>
      <c r="B627" s="2"/>
      <c r="C627" s="2"/>
      <c r="D627" s="2"/>
      <c r="E627" s="2"/>
      <c r="F627" s="2"/>
      <c r="G627" s="2"/>
    </row>
    <row r="628" spans="1:7" ht="15.75">
      <c r="A628" s="2"/>
      <c r="B628" s="2"/>
      <c r="C628" s="2"/>
      <c r="D628" s="2"/>
      <c r="E628" s="2"/>
      <c r="F628" s="2"/>
      <c r="G628" s="2"/>
    </row>
    <row r="629" spans="1:7" ht="15.75">
      <c r="A629" s="2"/>
      <c r="B629" s="2"/>
      <c r="C629" s="2"/>
      <c r="D629" s="2"/>
      <c r="E629" s="2"/>
      <c r="F629" s="2"/>
      <c r="G629" s="2"/>
    </row>
    <row r="630" spans="1:7" ht="15.75">
      <c r="A630" s="2"/>
      <c r="B630" s="2"/>
      <c r="C630" s="2"/>
      <c r="D630" s="2"/>
      <c r="E630" s="2"/>
      <c r="F630" s="2"/>
      <c r="G630" s="2"/>
    </row>
    <row r="631" spans="1:7" ht="15.75">
      <c r="A631" s="2"/>
      <c r="B631" s="2"/>
      <c r="C631" s="2"/>
      <c r="D631" s="2"/>
      <c r="E631" s="2"/>
      <c r="F631" s="2"/>
      <c r="G631" s="2"/>
    </row>
    <row r="632" spans="1:7" ht="15.75">
      <c r="A632" s="2"/>
      <c r="B632" s="2"/>
      <c r="C632" s="2"/>
      <c r="D632" s="2"/>
      <c r="E632" s="2"/>
      <c r="F632" s="2"/>
      <c r="G632" s="2"/>
    </row>
    <row r="633" spans="1:7" ht="15.75">
      <c r="A633" s="2"/>
      <c r="B633" s="2"/>
      <c r="C633" s="2"/>
      <c r="D633" s="2"/>
      <c r="E633" s="2"/>
      <c r="F633" s="2"/>
      <c r="G633" s="2"/>
    </row>
    <row r="634" spans="1:7" ht="15.75">
      <c r="A634" s="2"/>
      <c r="B634" s="2"/>
      <c r="C634" s="2"/>
      <c r="D634" s="2"/>
      <c r="E634" s="2"/>
      <c r="F634" s="2"/>
      <c r="G634" s="2"/>
    </row>
    <row r="635" spans="1:7" ht="15.75">
      <c r="A635" s="2"/>
      <c r="B635" s="2"/>
      <c r="C635" s="2"/>
      <c r="D635" s="2"/>
      <c r="E635" s="2"/>
      <c r="F635" s="2"/>
      <c r="G635" s="2"/>
    </row>
    <row r="636" spans="1:7" ht="15.75">
      <c r="A636" s="2"/>
      <c r="B636" s="2"/>
      <c r="C636" s="2"/>
      <c r="D636" s="2"/>
      <c r="E636" s="2"/>
      <c r="F636" s="2"/>
      <c r="G636" s="2"/>
    </row>
    <row r="637" spans="1:7" ht="15.75">
      <c r="A637" s="2"/>
      <c r="B637" s="2"/>
      <c r="C637" s="2"/>
      <c r="D637" s="2"/>
      <c r="E637" s="2"/>
      <c r="F637" s="2"/>
      <c r="G637" s="2"/>
    </row>
    <row r="638" spans="1:7" ht="15.75">
      <c r="A638" s="2"/>
      <c r="B638" s="2"/>
      <c r="C638" s="2"/>
      <c r="D638" s="2"/>
      <c r="E638" s="2"/>
      <c r="F638" s="2"/>
      <c r="G638" s="2"/>
    </row>
    <row r="639" spans="1:7" ht="15.75">
      <c r="A639" s="2"/>
      <c r="B639" s="2"/>
      <c r="C639" s="2"/>
      <c r="D639" s="2"/>
      <c r="E639" s="2"/>
      <c r="F639" s="2"/>
      <c r="G639" s="2"/>
    </row>
    <row r="640" spans="1:7" ht="15.75">
      <c r="A640" s="2"/>
      <c r="B640" s="2"/>
      <c r="C640" s="2"/>
      <c r="D640" s="2"/>
      <c r="E640" s="2"/>
      <c r="F640" s="2"/>
      <c r="G640" s="2"/>
    </row>
    <row r="641" spans="1:7" ht="15.75">
      <c r="A641" s="2"/>
      <c r="B641" s="2"/>
      <c r="C641" s="2"/>
      <c r="D641" s="2"/>
      <c r="E641" s="2"/>
      <c r="F641" s="2"/>
      <c r="G641" s="2"/>
    </row>
    <row r="642" spans="1:7" ht="15.75">
      <c r="A642" s="2"/>
      <c r="B642" s="2"/>
      <c r="C642" s="2"/>
      <c r="D642" s="2"/>
      <c r="E642" s="2"/>
      <c r="F642" s="2"/>
      <c r="G642" s="2"/>
    </row>
    <row r="643" spans="1:7" ht="15.75">
      <c r="A643" s="2"/>
      <c r="B643" s="2"/>
      <c r="C643" s="2"/>
      <c r="D643" s="2"/>
      <c r="E643" s="2"/>
      <c r="F643" s="2"/>
      <c r="G643" s="2"/>
    </row>
    <row r="644" spans="1:7" ht="15.75">
      <c r="A644" s="2"/>
      <c r="B644" s="2"/>
      <c r="C644" s="2"/>
      <c r="D644" s="2"/>
      <c r="E644" s="2"/>
      <c r="F644" s="2"/>
      <c r="G644" s="2"/>
    </row>
    <row r="645" spans="1:7" ht="15.75">
      <c r="A645" s="2"/>
      <c r="B645" s="2"/>
      <c r="C645" s="2"/>
      <c r="D645" s="2"/>
      <c r="E645" s="2"/>
      <c r="F645" s="2"/>
      <c r="G645" s="2"/>
    </row>
    <row r="646" spans="1:7" ht="15.75">
      <c r="A646" s="2"/>
      <c r="B646" s="2"/>
      <c r="C646" s="2"/>
      <c r="D646" s="2"/>
      <c r="E646" s="2"/>
      <c r="F646" s="2"/>
      <c r="G646" s="2"/>
    </row>
    <row r="647" spans="1:7" ht="15.75">
      <c r="A647" s="2"/>
      <c r="B647" s="2"/>
      <c r="C647" s="2"/>
      <c r="D647" s="2"/>
      <c r="E647" s="2"/>
      <c r="F647" s="2"/>
      <c r="G647" s="2"/>
    </row>
    <row r="648" spans="1:7" ht="15.75">
      <c r="A648" s="2"/>
      <c r="B648" s="2"/>
      <c r="C648" s="2"/>
      <c r="D648" s="2"/>
      <c r="E648" s="2"/>
      <c r="F648" s="2"/>
      <c r="G648" s="2"/>
    </row>
    <row r="649" spans="1:7" ht="15.75">
      <c r="A649" s="2"/>
      <c r="B649" s="2"/>
      <c r="C649" s="2"/>
      <c r="D649" s="2"/>
      <c r="E649" s="2"/>
      <c r="F649" s="2"/>
      <c r="G649" s="2"/>
    </row>
    <row r="650" spans="1:7" ht="15.75">
      <c r="A650" s="2"/>
      <c r="B650" s="2"/>
      <c r="C650" s="2"/>
      <c r="D650" s="2"/>
      <c r="E650" s="2"/>
      <c r="F650" s="2"/>
      <c r="G650" s="2"/>
    </row>
    <row r="651" spans="1:7" ht="15.75">
      <c r="A651" s="2"/>
      <c r="B651" s="2"/>
      <c r="C651" s="2"/>
      <c r="D651" s="2"/>
      <c r="E651" s="2"/>
      <c r="F651" s="2"/>
      <c r="G651" s="2"/>
    </row>
    <row r="652" spans="1:7" ht="15.75">
      <c r="A652" s="2"/>
      <c r="B652" s="2"/>
      <c r="C652" s="2"/>
      <c r="D652" s="2"/>
      <c r="E652" s="2"/>
      <c r="F652" s="2"/>
      <c r="G652" s="2"/>
    </row>
    <row r="653" spans="1:7" ht="15.75">
      <c r="A653" s="2"/>
      <c r="B653" s="2"/>
      <c r="C653" s="2"/>
      <c r="D653" s="2"/>
      <c r="E653" s="2"/>
      <c r="F653" s="2"/>
      <c r="G653" s="2"/>
    </row>
    <row r="654" spans="1:7" ht="15.75">
      <c r="A654" s="2"/>
      <c r="B654" s="2"/>
      <c r="C654" s="2"/>
      <c r="D654" s="2"/>
      <c r="E654" s="2"/>
      <c r="F654" s="2"/>
      <c r="G654" s="2"/>
    </row>
    <row r="655" spans="1:7" ht="15.75">
      <c r="A655" s="2"/>
      <c r="B655" s="2"/>
      <c r="C655" s="2"/>
      <c r="D655" s="2"/>
      <c r="E655" s="2"/>
      <c r="F655" s="2"/>
      <c r="G655" s="2"/>
    </row>
    <row r="656" spans="1:7" ht="15.75">
      <c r="A656" s="2"/>
      <c r="B656" s="2"/>
      <c r="C656" s="2"/>
      <c r="D656" s="2"/>
      <c r="E656" s="2"/>
      <c r="F656" s="2"/>
      <c r="G656" s="2"/>
    </row>
    <row r="657" spans="1:7" ht="15.75">
      <c r="A657" s="2"/>
      <c r="B657" s="2"/>
      <c r="C657" s="2"/>
      <c r="D657" s="2"/>
      <c r="E657" s="2"/>
      <c r="F657" s="2"/>
      <c r="G657" s="2"/>
    </row>
    <row r="658" spans="1:7" ht="15.75">
      <c r="A658" s="2"/>
      <c r="B658" s="2"/>
      <c r="C658" s="2"/>
      <c r="D658" s="2"/>
      <c r="E658" s="2"/>
      <c r="F658" s="2"/>
      <c r="G658" s="2"/>
    </row>
    <row r="659" spans="1:7" ht="15.75">
      <c r="A659" s="2"/>
      <c r="B659" s="2"/>
      <c r="C659" s="2"/>
      <c r="D659" s="2"/>
      <c r="E659" s="2"/>
      <c r="F659" s="2"/>
      <c r="G659" s="2"/>
    </row>
    <row r="660" spans="1:7" ht="15.75">
      <c r="A660" s="2"/>
      <c r="B660" s="2"/>
      <c r="C660" s="2"/>
      <c r="D660" s="2"/>
      <c r="E660" s="2"/>
      <c r="F660" s="2"/>
      <c r="G660" s="2"/>
    </row>
    <row r="661" spans="1:7" ht="15.75">
      <c r="A661" s="2"/>
      <c r="B661" s="2"/>
      <c r="C661" s="2"/>
      <c r="D661" s="2"/>
      <c r="E661" s="2"/>
      <c r="F661" s="2"/>
      <c r="G661" s="2"/>
    </row>
    <row r="662" spans="1:7" ht="15.75">
      <c r="A662" s="2"/>
      <c r="B662" s="2"/>
      <c r="C662" s="2"/>
      <c r="D662" s="2"/>
      <c r="E662" s="2"/>
      <c r="F662" s="2"/>
      <c r="G662" s="2"/>
    </row>
    <row r="663" spans="1:7" ht="15.75">
      <c r="A663" s="2"/>
      <c r="B663" s="2"/>
      <c r="C663" s="2"/>
      <c r="D663" s="2"/>
      <c r="E663" s="2"/>
      <c r="F663" s="2"/>
      <c r="G663" s="2"/>
    </row>
    <row r="664" spans="1:7" ht="15.75">
      <c r="A664" s="2"/>
      <c r="B664" s="2"/>
      <c r="C664" s="2"/>
      <c r="D664" s="2"/>
      <c r="E664" s="2"/>
      <c r="F664" s="2"/>
      <c r="G664" s="2"/>
    </row>
    <row r="665" spans="1:7" ht="15.75">
      <c r="A665" s="2"/>
      <c r="B665" s="2"/>
      <c r="C665" s="2"/>
      <c r="D665" s="2"/>
      <c r="E665" s="2"/>
      <c r="F665" s="2"/>
      <c r="G665" s="2"/>
    </row>
    <row r="666" spans="1:7" ht="15.75">
      <c r="A666" s="2"/>
      <c r="B666" s="2"/>
      <c r="C666" s="2"/>
      <c r="D666" s="2"/>
      <c r="E666" s="2"/>
      <c r="F666" s="2"/>
      <c r="G666" s="2"/>
    </row>
    <row r="667" spans="1:7" ht="15.75">
      <c r="A667" s="2"/>
      <c r="B667" s="2"/>
      <c r="C667" s="2"/>
      <c r="D667" s="2"/>
      <c r="E667" s="2"/>
      <c r="F667" s="2"/>
      <c r="G667" s="2"/>
    </row>
    <row r="668" spans="1:7" ht="15.75">
      <c r="A668" s="2"/>
      <c r="B668" s="2"/>
      <c r="C668" s="2"/>
      <c r="D668" s="2"/>
      <c r="E668" s="2"/>
      <c r="F668" s="2"/>
      <c r="G668" s="2"/>
    </row>
    <row r="669" spans="1:7" ht="15.75">
      <c r="A669" s="2"/>
      <c r="B669" s="2"/>
      <c r="C669" s="2"/>
      <c r="D669" s="2"/>
      <c r="E669" s="2"/>
      <c r="F669" s="2"/>
      <c r="G669" s="2"/>
    </row>
    <row r="670" spans="1:7" ht="15.75">
      <c r="A670" s="2"/>
      <c r="B670" s="2"/>
      <c r="C670" s="2"/>
      <c r="D670" s="2"/>
      <c r="E670" s="2"/>
      <c r="F670" s="2"/>
      <c r="G670" s="2"/>
    </row>
    <row r="671" spans="1:7" ht="15.75">
      <c r="A671" s="2"/>
      <c r="B671" s="2"/>
      <c r="C671" s="2"/>
      <c r="D671" s="2"/>
      <c r="E671" s="2"/>
      <c r="F671" s="2"/>
      <c r="G671" s="2"/>
    </row>
    <row r="672" spans="1:7" ht="15.75">
      <c r="A672" s="2"/>
      <c r="B672" s="2"/>
      <c r="C672" s="2"/>
      <c r="D672" s="2"/>
      <c r="E672" s="2"/>
      <c r="F672" s="2"/>
      <c r="G672" s="2"/>
    </row>
    <row r="673" spans="1:7" ht="15.75">
      <c r="A673" s="2"/>
      <c r="B673" s="2"/>
      <c r="C673" s="2"/>
      <c r="D673" s="2"/>
      <c r="E673" s="2"/>
      <c r="F673" s="2"/>
      <c r="G673" s="2"/>
    </row>
    <row r="674" spans="1:7" ht="15.75">
      <c r="A674" s="2"/>
      <c r="B674" s="2"/>
      <c r="C674" s="2"/>
      <c r="D674" s="2"/>
      <c r="E674" s="2"/>
      <c r="F674" s="2"/>
      <c r="G674" s="2"/>
    </row>
    <row r="675" spans="1:7" ht="15.75">
      <c r="A675" s="2"/>
      <c r="B675" s="2"/>
      <c r="C675" s="2"/>
      <c r="D675" s="2"/>
      <c r="E675" s="2"/>
      <c r="F675" s="2"/>
      <c r="G675" s="2"/>
    </row>
    <row r="676" spans="1:7" ht="15.75">
      <c r="A676" s="2"/>
      <c r="B676" s="2"/>
      <c r="C676" s="2"/>
      <c r="D676" s="2"/>
      <c r="E676" s="2"/>
      <c r="F676" s="2"/>
      <c r="G676" s="2"/>
    </row>
    <row r="677" spans="1:7" ht="15.75">
      <c r="A677" s="2"/>
      <c r="B677" s="2"/>
      <c r="C677" s="2"/>
      <c r="D677" s="2"/>
      <c r="E677" s="2"/>
      <c r="F677" s="2"/>
      <c r="G677" s="2"/>
    </row>
    <row r="678" spans="1:7" ht="15.75">
      <c r="A678" s="2"/>
      <c r="B678" s="2"/>
      <c r="C678" s="2"/>
      <c r="D678" s="2"/>
      <c r="E678" s="2"/>
      <c r="F678" s="2"/>
      <c r="G678" s="2"/>
    </row>
    <row r="679" spans="1:7" ht="15.75">
      <c r="A679" s="2"/>
      <c r="B679" s="2"/>
      <c r="C679" s="2"/>
      <c r="D679" s="2"/>
      <c r="E679" s="2"/>
      <c r="F679" s="2"/>
      <c r="G679" s="2"/>
    </row>
    <row r="680" spans="1:7" ht="15.75">
      <c r="A680" s="2"/>
      <c r="B680" s="2"/>
      <c r="C680" s="2"/>
      <c r="D680" s="2"/>
      <c r="E680" s="2"/>
      <c r="F680" s="2"/>
      <c r="G680" s="2"/>
    </row>
    <row r="681" spans="1:7" ht="15.75">
      <c r="A681" s="2"/>
      <c r="B681" s="2"/>
      <c r="C681" s="2"/>
      <c r="D681" s="2"/>
      <c r="E681" s="2"/>
      <c r="F681" s="2"/>
      <c r="G681" s="2"/>
    </row>
    <row r="682" spans="1:7" ht="15.75">
      <c r="A682" s="2"/>
      <c r="B682" s="2"/>
      <c r="C682" s="2"/>
      <c r="D682" s="2"/>
      <c r="E682" s="2"/>
      <c r="F682" s="2"/>
      <c r="G682" s="2"/>
    </row>
    <row r="683" spans="1:7" ht="15.75">
      <c r="A683" s="2"/>
      <c r="B683" s="2"/>
      <c r="C683" s="2"/>
      <c r="D683" s="2"/>
      <c r="E683" s="2"/>
      <c r="F683" s="2"/>
      <c r="G683" s="2"/>
    </row>
    <row r="684" spans="1:7" ht="15.75">
      <c r="A684" s="2"/>
      <c r="B684" s="2"/>
      <c r="C684" s="2"/>
      <c r="D684" s="2"/>
      <c r="E684" s="2"/>
      <c r="F684" s="2"/>
      <c r="G684" s="2"/>
    </row>
    <row r="685" spans="1:7" ht="15.75">
      <c r="A685" s="2"/>
      <c r="B685" s="2"/>
      <c r="C685" s="2"/>
      <c r="D685" s="2"/>
      <c r="E685" s="2"/>
      <c r="F685" s="2"/>
      <c r="G685" s="2"/>
    </row>
    <row r="686" spans="1:7" ht="15.75">
      <c r="A686" s="2"/>
      <c r="B686" s="2"/>
      <c r="C686" s="2"/>
      <c r="D686" s="2"/>
      <c r="E686" s="2"/>
      <c r="F686" s="2"/>
      <c r="G686" s="2"/>
    </row>
    <row r="687" spans="1:7" ht="15.75">
      <c r="A687" s="2"/>
      <c r="B687" s="2"/>
      <c r="C687" s="2"/>
      <c r="D687" s="2"/>
      <c r="E687" s="2"/>
      <c r="F687" s="2"/>
      <c r="G687" s="2"/>
    </row>
    <row r="688" spans="1:7" ht="15.75">
      <c r="A688" s="2"/>
      <c r="B688" s="2"/>
      <c r="C688" s="2"/>
      <c r="D688" s="2"/>
      <c r="E688" s="2"/>
      <c r="F688" s="2"/>
      <c r="G688" s="2"/>
    </row>
    <row r="689" spans="1:7" ht="15.75">
      <c r="A689" s="2"/>
      <c r="B689" s="2"/>
      <c r="C689" s="2"/>
      <c r="D689" s="2"/>
      <c r="E689" s="2"/>
      <c r="F689" s="2"/>
      <c r="G689" s="2"/>
    </row>
    <row r="690" spans="1:7" ht="15.75">
      <c r="A690" s="2"/>
      <c r="B690" s="2"/>
      <c r="C690" s="2"/>
      <c r="D690" s="2"/>
      <c r="E690" s="2"/>
      <c r="F690" s="2"/>
      <c r="G690" s="2"/>
    </row>
    <row r="691" spans="1:7" ht="15.75">
      <c r="A691" s="2"/>
      <c r="B691" s="2"/>
      <c r="C691" s="2"/>
      <c r="D691" s="2"/>
      <c r="E691" s="2"/>
      <c r="F691" s="2"/>
      <c r="G691" s="2"/>
    </row>
    <row r="692" spans="1:7" ht="15.75">
      <c r="A692" s="2"/>
      <c r="B692" s="2"/>
      <c r="C692" s="2"/>
      <c r="D692" s="2"/>
      <c r="E692" s="2"/>
      <c r="F692" s="2"/>
      <c r="G692" s="2"/>
    </row>
    <row r="693" spans="1:7" ht="15.75">
      <c r="A693" s="2"/>
      <c r="B693" s="2"/>
      <c r="C693" s="2"/>
      <c r="D693" s="2"/>
      <c r="E693" s="2"/>
      <c r="F693" s="2"/>
      <c r="G693" s="2"/>
    </row>
    <row r="694" spans="1:7" ht="15.75">
      <c r="A694" s="2"/>
      <c r="B694" s="2"/>
      <c r="C694" s="2"/>
      <c r="D694" s="2"/>
      <c r="E694" s="2"/>
      <c r="F694" s="2"/>
      <c r="G694" s="2"/>
    </row>
    <row r="695" spans="1:7" ht="15.75">
      <c r="A695" s="2"/>
      <c r="B695" s="2"/>
      <c r="C695" s="2"/>
      <c r="D695" s="2"/>
      <c r="E695" s="2"/>
      <c r="F695" s="2"/>
      <c r="G695" s="2"/>
    </row>
    <row r="696" spans="1:7" ht="15.75">
      <c r="A696" s="2"/>
      <c r="B696" s="2"/>
      <c r="C696" s="2"/>
      <c r="D696" s="2"/>
      <c r="E696" s="2"/>
      <c r="F696" s="2"/>
      <c r="G696" s="2"/>
    </row>
    <row r="697" spans="1:7" ht="15.75">
      <c r="A697" s="2"/>
      <c r="B697" s="2"/>
      <c r="C697" s="2"/>
      <c r="D697" s="2"/>
      <c r="E697" s="2"/>
      <c r="F697" s="2"/>
      <c r="G697" s="2"/>
    </row>
    <row r="698" spans="1:7" ht="15.75">
      <c r="A698" s="2"/>
      <c r="B698" s="2"/>
      <c r="C698" s="2"/>
      <c r="D698" s="2"/>
      <c r="E698" s="2"/>
      <c r="F698" s="2"/>
      <c r="G698" s="2"/>
    </row>
    <row r="699" spans="1:7" ht="15.75">
      <c r="A699" s="2"/>
      <c r="B699" s="2"/>
      <c r="C699" s="2"/>
      <c r="D699" s="2"/>
      <c r="E699" s="2"/>
      <c r="F699" s="2"/>
      <c r="G699" s="2"/>
    </row>
    <row r="700" spans="1:7" ht="15.75">
      <c r="A700" s="2"/>
      <c r="B700" s="2"/>
      <c r="C700" s="2"/>
      <c r="D700" s="2"/>
      <c r="E700" s="2"/>
      <c r="F700" s="2"/>
      <c r="G700" s="2"/>
    </row>
    <row r="701" spans="1:7" ht="15.75">
      <c r="A701" s="2"/>
      <c r="B701" s="2"/>
      <c r="C701" s="2"/>
      <c r="D701" s="2"/>
      <c r="E701" s="2"/>
      <c r="F701" s="2"/>
      <c r="G701" s="2"/>
    </row>
    <row r="702" spans="1:7" ht="15.75">
      <c r="A702" s="2"/>
      <c r="B702" s="2"/>
      <c r="C702" s="2"/>
      <c r="D702" s="2"/>
      <c r="E702" s="2"/>
      <c r="F702" s="2"/>
      <c r="G702" s="2"/>
    </row>
    <row r="703" spans="1:7" ht="15.75">
      <c r="A703" s="2"/>
      <c r="B703" s="2"/>
      <c r="C703" s="2"/>
      <c r="D703" s="2"/>
      <c r="E703" s="2"/>
      <c r="F703" s="2"/>
      <c r="G703" s="2"/>
    </row>
    <row r="704" spans="1:7" ht="15.75">
      <c r="A704" s="2"/>
      <c r="B704" s="2"/>
      <c r="C704" s="2"/>
      <c r="D704" s="2"/>
      <c r="E704" s="2"/>
      <c r="F704" s="2"/>
      <c r="G704" s="2"/>
    </row>
    <row r="705" spans="1:7" ht="15.75">
      <c r="A705" s="2"/>
      <c r="B705" s="2"/>
      <c r="C705" s="2"/>
      <c r="D705" s="2"/>
      <c r="E705" s="2"/>
      <c r="F705" s="2"/>
      <c r="G705" s="2"/>
    </row>
    <row r="706" spans="1:7" ht="15.75">
      <c r="A706" s="2"/>
      <c r="B706" s="2"/>
      <c r="C706" s="2"/>
      <c r="D706" s="2"/>
      <c r="E706" s="2"/>
      <c r="F706" s="2"/>
      <c r="G706" s="2"/>
    </row>
    <row r="707" spans="1:7" ht="15.75">
      <c r="A707" s="2"/>
      <c r="B707" s="2"/>
      <c r="C707" s="2"/>
      <c r="D707" s="2"/>
      <c r="E707" s="2"/>
      <c r="F707" s="2"/>
      <c r="G707" s="2"/>
    </row>
    <row r="708" spans="1:7" ht="15.75">
      <c r="A708" s="2"/>
      <c r="B708" s="2"/>
      <c r="C708" s="2"/>
      <c r="D708" s="2"/>
      <c r="E708" s="2"/>
      <c r="F708" s="2"/>
      <c r="G708" s="2"/>
    </row>
    <row r="709" spans="1:7" ht="15.75">
      <c r="A709" s="2"/>
      <c r="B709" s="2"/>
      <c r="C709" s="2"/>
      <c r="D709" s="2"/>
      <c r="E709" s="2"/>
      <c r="F709" s="2"/>
      <c r="G709" s="2"/>
    </row>
    <row r="710" spans="1:7" ht="15.75">
      <c r="A710" s="2"/>
      <c r="B710" s="2"/>
      <c r="C710" s="2"/>
      <c r="D710" s="2"/>
      <c r="E710" s="2"/>
      <c r="F710" s="2"/>
      <c r="G710" s="2"/>
    </row>
    <row r="711" spans="1:7" ht="15.75">
      <c r="A711" s="2"/>
      <c r="B711" s="2"/>
      <c r="C711" s="2"/>
      <c r="D711" s="2"/>
      <c r="E711" s="2"/>
      <c r="F711" s="2"/>
      <c r="G711" s="2"/>
    </row>
    <row r="712" spans="1:7" ht="15.75">
      <c r="A712" s="2"/>
      <c r="B712" s="2"/>
      <c r="C712" s="2"/>
      <c r="D712" s="2"/>
      <c r="E712" s="2"/>
      <c r="F712" s="2"/>
      <c r="G712" s="2"/>
    </row>
    <row r="713" spans="1:7" ht="15.75">
      <c r="A713" s="2"/>
      <c r="B713" s="2"/>
      <c r="C713" s="2"/>
      <c r="D713" s="2"/>
      <c r="E713" s="2"/>
      <c r="F713" s="2"/>
      <c r="G713" s="2"/>
    </row>
    <row r="714" spans="1:7" ht="15.75">
      <c r="A714" s="2"/>
      <c r="B714" s="2"/>
      <c r="C714" s="2"/>
      <c r="D714" s="2"/>
      <c r="E714" s="2"/>
      <c r="F714" s="2"/>
      <c r="G714" s="2"/>
    </row>
    <row r="715" spans="1:7" ht="15.75">
      <c r="A715" s="2"/>
      <c r="B715" s="2"/>
      <c r="C715" s="2"/>
      <c r="D715" s="2"/>
      <c r="E715" s="2"/>
      <c r="F715" s="2"/>
      <c r="G715" s="2"/>
    </row>
    <row r="716" spans="1:7" ht="15.75">
      <c r="A716" s="2"/>
      <c r="B716" s="2"/>
      <c r="C716" s="2"/>
      <c r="D716" s="2"/>
      <c r="E716" s="2"/>
      <c r="F716" s="2"/>
      <c r="G716" s="2"/>
    </row>
    <row r="717" spans="1:7" ht="15.75">
      <c r="A717" s="2"/>
      <c r="B717" s="2"/>
      <c r="C717" s="2"/>
      <c r="D717" s="2"/>
      <c r="E717" s="2"/>
      <c r="F717" s="2"/>
      <c r="G717" s="2"/>
    </row>
    <row r="718" spans="1:7" ht="15.75">
      <c r="A718" s="2"/>
      <c r="B718" s="2"/>
      <c r="C718" s="2"/>
      <c r="D718" s="2"/>
      <c r="E718" s="2"/>
      <c r="F718" s="2"/>
      <c r="G718" s="2"/>
    </row>
    <row r="719" spans="1:7" ht="15.75">
      <c r="A719" s="2"/>
      <c r="B719" s="2"/>
      <c r="C719" s="2"/>
      <c r="D719" s="2"/>
      <c r="E719" s="2"/>
      <c r="F719" s="2"/>
      <c r="G719" s="2"/>
    </row>
    <row r="720" spans="1:7" ht="15.75">
      <c r="A720" s="2"/>
      <c r="B720" s="2"/>
      <c r="C720" s="2"/>
      <c r="D720" s="2"/>
      <c r="E720" s="2"/>
      <c r="F720" s="2"/>
      <c r="G720" s="2"/>
    </row>
    <row r="721" spans="1:7" ht="15.75">
      <c r="A721" s="2"/>
      <c r="B721" s="2"/>
      <c r="C721" s="2"/>
      <c r="D721" s="2"/>
      <c r="E721" s="2"/>
      <c r="F721" s="2"/>
      <c r="G721" s="2"/>
    </row>
    <row r="722" spans="1:7" ht="15.75">
      <c r="A722" s="2"/>
      <c r="B722" s="2"/>
      <c r="C722" s="2"/>
      <c r="D722" s="2"/>
      <c r="E722" s="2"/>
      <c r="F722" s="2"/>
      <c r="G722" s="2"/>
    </row>
    <row r="723" spans="1:7" ht="15.75">
      <c r="A723" s="2"/>
      <c r="B723" s="2"/>
      <c r="C723" s="2"/>
      <c r="D723" s="2"/>
      <c r="E723" s="2"/>
      <c r="F723" s="2"/>
      <c r="G723" s="2"/>
    </row>
    <row r="724" spans="1:7" ht="15.75">
      <c r="A724" s="2"/>
      <c r="B724" s="2"/>
      <c r="C724" s="2"/>
      <c r="D724" s="2"/>
      <c r="E724" s="2"/>
      <c r="F724" s="2"/>
      <c r="G724" s="2"/>
    </row>
    <row r="725" spans="1:7" ht="15.75">
      <c r="A725" s="2"/>
      <c r="B725" s="2"/>
      <c r="C725" s="2"/>
      <c r="D725" s="2"/>
      <c r="E725" s="2"/>
      <c r="F725" s="2"/>
      <c r="G725" s="2"/>
    </row>
    <row r="726" spans="1:7" ht="15.75">
      <c r="A726" s="2"/>
      <c r="B726" s="2"/>
      <c r="C726" s="2"/>
      <c r="D726" s="2"/>
      <c r="E726" s="2"/>
      <c r="F726" s="2"/>
      <c r="G726" s="2"/>
    </row>
    <row r="727" spans="1:7" ht="15.75">
      <c r="A727" s="2"/>
      <c r="B727" s="2"/>
      <c r="C727" s="2"/>
      <c r="D727" s="2"/>
      <c r="E727" s="2"/>
      <c r="F727" s="2"/>
      <c r="G727" s="2"/>
    </row>
    <row r="728" spans="1:7" ht="15.75">
      <c r="A728" s="2"/>
      <c r="B728" s="2"/>
      <c r="C728" s="2"/>
      <c r="D728" s="2"/>
      <c r="E728" s="2"/>
      <c r="F728" s="2"/>
      <c r="G728" s="2"/>
    </row>
    <row r="729" spans="1:7" ht="15.75">
      <c r="A729" s="2"/>
      <c r="B729" s="2"/>
      <c r="C729" s="2"/>
      <c r="D729" s="2"/>
      <c r="E729" s="2"/>
      <c r="F729" s="2"/>
      <c r="G729" s="2"/>
    </row>
    <row r="730" spans="1:7" ht="15.75">
      <c r="A730" s="2"/>
      <c r="B730" s="2"/>
      <c r="C730" s="2"/>
      <c r="D730" s="2"/>
      <c r="E730" s="2"/>
      <c r="F730" s="2"/>
      <c r="G730" s="2"/>
    </row>
    <row r="731" spans="1:7" ht="15.75">
      <c r="A731" s="2"/>
      <c r="B731" s="2"/>
      <c r="C731" s="2"/>
      <c r="D731" s="2"/>
      <c r="E731" s="2"/>
      <c r="F731" s="2"/>
      <c r="G731" s="2"/>
    </row>
    <row r="732" spans="1:7" ht="15.75">
      <c r="A732" s="2"/>
      <c r="B732" s="2"/>
      <c r="C732" s="2"/>
      <c r="D732" s="2"/>
      <c r="E732" s="2"/>
      <c r="F732" s="2"/>
      <c r="G732" s="2"/>
    </row>
    <row r="733" spans="1:7" ht="15.75">
      <c r="A733" s="2"/>
      <c r="B733" s="2"/>
      <c r="C733" s="2"/>
      <c r="D733" s="2"/>
      <c r="E733" s="2"/>
      <c r="F733" s="2"/>
      <c r="G733" s="2"/>
    </row>
    <row r="734" spans="1:7" ht="15.75">
      <c r="A734" s="2"/>
      <c r="B734" s="2"/>
      <c r="C734" s="2"/>
      <c r="D734" s="2"/>
      <c r="E734" s="2"/>
      <c r="F734" s="2"/>
      <c r="G734" s="2"/>
    </row>
    <row r="735" spans="1:7" ht="15.75">
      <c r="A735" s="2"/>
      <c r="B735" s="2"/>
      <c r="C735" s="2"/>
      <c r="D735" s="2"/>
      <c r="E735" s="2"/>
      <c r="F735" s="2"/>
      <c r="G735" s="2"/>
    </row>
    <row r="736" spans="1:7" ht="15.75">
      <c r="A736" s="2"/>
      <c r="B736" s="2"/>
      <c r="C736" s="2"/>
      <c r="D736" s="2"/>
      <c r="E736" s="2"/>
      <c r="F736" s="2"/>
      <c r="G736" s="2"/>
    </row>
    <row r="737" spans="1:7" ht="15.75">
      <c r="A737" s="2"/>
      <c r="B737" s="2"/>
      <c r="C737" s="2"/>
      <c r="D737" s="2"/>
      <c r="E737" s="2"/>
      <c r="F737" s="2"/>
      <c r="G737" s="2"/>
    </row>
    <row r="738" spans="1:7" ht="15.75">
      <c r="A738" s="2"/>
      <c r="B738" s="2"/>
      <c r="C738" s="2"/>
      <c r="D738" s="2"/>
      <c r="E738" s="2"/>
      <c r="F738" s="2"/>
      <c r="G738" s="2"/>
    </row>
    <row r="739" spans="1:7" ht="15.75">
      <c r="A739" s="2"/>
      <c r="B739" s="2"/>
      <c r="C739" s="2"/>
      <c r="D739" s="2"/>
      <c r="E739" s="2"/>
      <c r="F739" s="2"/>
      <c r="G739" s="2"/>
    </row>
    <row r="740" spans="1:7" ht="15.75">
      <c r="A740" s="2"/>
      <c r="B740" s="2"/>
      <c r="C740" s="2"/>
      <c r="D740" s="2"/>
      <c r="E740" s="2"/>
      <c r="F740" s="2"/>
      <c r="G740" s="2"/>
    </row>
    <row r="741" spans="1:7" ht="15.75">
      <c r="A741" s="2"/>
      <c r="B741" s="2"/>
      <c r="C741" s="2"/>
      <c r="D741" s="2"/>
      <c r="E741" s="2"/>
      <c r="F741" s="2"/>
      <c r="G741" s="2"/>
    </row>
    <row r="742" spans="1:7" ht="15.75">
      <c r="A742" s="2"/>
      <c r="B742" s="2"/>
      <c r="C742" s="2"/>
      <c r="D742" s="2"/>
      <c r="E742" s="2"/>
      <c r="F742" s="2"/>
      <c r="G742" s="2"/>
    </row>
    <row r="743" spans="1:7" ht="15.75">
      <c r="A743" s="2"/>
      <c r="B743" s="2"/>
      <c r="C743" s="2"/>
      <c r="D743" s="2"/>
      <c r="E743" s="2"/>
      <c r="F743" s="2"/>
      <c r="G743" s="2"/>
    </row>
    <row r="744" spans="1:7" ht="15.75">
      <c r="A744" s="2"/>
      <c r="B744" s="2"/>
      <c r="C744" s="2"/>
      <c r="D744" s="2"/>
      <c r="E744" s="2"/>
      <c r="F744" s="2"/>
      <c r="G744" s="2"/>
    </row>
    <row r="745" spans="1:7" ht="15.75">
      <c r="A745" s="2"/>
      <c r="B745" s="2"/>
      <c r="C745" s="2"/>
      <c r="D745" s="2"/>
      <c r="E745" s="2"/>
      <c r="F745" s="2"/>
      <c r="G745" s="2"/>
    </row>
    <row r="746" spans="1:7" ht="15.75">
      <c r="A746" s="2"/>
      <c r="B746" s="2"/>
      <c r="C746" s="2"/>
      <c r="D746" s="2"/>
      <c r="E746" s="2"/>
      <c r="F746" s="2"/>
      <c r="G746" s="2"/>
    </row>
    <row r="747" spans="1:7" ht="15.75">
      <c r="A747" s="2"/>
      <c r="B747" s="2"/>
      <c r="C747" s="2"/>
      <c r="D747" s="2"/>
      <c r="E747" s="2"/>
      <c r="F747" s="2"/>
      <c r="G747" s="2"/>
    </row>
    <row r="748" spans="1:7" ht="15.75">
      <c r="A748" s="2"/>
      <c r="B748" s="2"/>
      <c r="C748" s="2"/>
      <c r="D748" s="2"/>
      <c r="E748" s="2"/>
      <c r="F748" s="2"/>
      <c r="G748" s="2"/>
    </row>
    <row r="749" spans="1:7" ht="15.75">
      <c r="A749" s="2"/>
      <c r="B749" s="2"/>
      <c r="C749" s="2"/>
      <c r="D749" s="2"/>
      <c r="E749" s="2"/>
      <c r="F749" s="2"/>
      <c r="G749" s="2"/>
    </row>
    <row r="750" spans="1:7" ht="15.75">
      <c r="A750" s="2"/>
      <c r="B750" s="2"/>
      <c r="C750" s="2"/>
      <c r="D750" s="2"/>
      <c r="E750" s="2"/>
      <c r="F750" s="2"/>
      <c r="G750" s="2"/>
    </row>
    <row r="751" spans="1:7" ht="15.75">
      <c r="A751" s="2"/>
      <c r="B751" s="2"/>
      <c r="C751" s="2"/>
      <c r="D751" s="2"/>
      <c r="E751" s="2"/>
      <c r="F751" s="2"/>
      <c r="G751" s="2"/>
    </row>
    <row r="752" spans="1:7" ht="15.75">
      <c r="A752" s="2"/>
      <c r="B752" s="2"/>
      <c r="C752" s="2"/>
      <c r="D752" s="2"/>
      <c r="E752" s="2"/>
      <c r="F752" s="2"/>
      <c r="G752" s="2"/>
    </row>
    <row r="753" spans="1:7" ht="15.75">
      <c r="A753" s="2"/>
      <c r="B753" s="2"/>
      <c r="C753" s="2"/>
      <c r="D753" s="2"/>
      <c r="E753" s="2"/>
      <c r="F753" s="2"/>
      <c r="G753" s="2"/>
    </row>
    <row r="754" spans="1:7" ht="15.75">
      <c r="A754" s="2"/>
      <c r="B754" s="2"/>
      <c r="C754" s="2"/>
      <c r="D754" s="2"/>
      <c r="E754" s="2"/>
      <c r="F754" s="2"/>
      <c r="G754" s="2"/>
    </row>
    <row r="755" spans="1:7" ht="15.75">
      <c r="A755" s="2"/>
      <c r="B755" s="2"/>
      <c r="C755" s="2"/>
      <c r="D755" s="2"/>
      <c r="E755" s="2"/>
      <c r="F755" s="2"/>
      <c r="G755" s="2"/>
    </row>
    <row r="756" spans="1:7" ht="15.75">
      <c r="A756" s="2"/>
      <c r="B756" s="2"/>
      <c r="C756" s="2"/>
      <c r="D756" s="2"/>
      <c r="E756" s="2"/>
      <c r="F756" s="2"/>
      <c r="G756" s="2"/>
    </row>
    <row r="757" spans="1:7" ht="15.75">
      <c r="A757" s="2"/>
      <c r="B757" s="2"/>
      <c r="C757" s="2"/>
      <c r="D757" s="2"/>
      <c r="E757" s="2"/>
      <c r="F757" s="2"/>
      <c r="G757" s="2"/>
    </row>
    <row r="758" spans="1:7" ht="15.75">
      <c r="A758" s="2"/>
      <c r="B758" s="2"/>
      <c r="C758" s="2"/>
      <c r="D758" s="2"/>
      <c r="E758" s="2"/>
      <c r="F758" s="2"/>
      <c r="G758" s="2"/>
    </row>
    <row r="759" spans="1:7" ht="15.75">
      <c r="A759" s="2"/>
      <c r="B759" s="2"/>
      <c r="C759" s="2"/>
      <c r="D759" s="2"/>
      <c r="E759" s="2"/>
      <c r="F759" s="2"/>
      <c r="G759" s="2"/>
    </row>
    <row r="760" spans="1:7" ht="15.75">
      <c r="A760" s="2"/>
      <c r="B760" s="2"/>
      <c r="C760" s="2"/>
      <c r="D760" s="2"/>
      <c r="E760" s="2"/>
      <c r="F760" s="2"/>
      <c r="G760" s="2"/>
    </row>
    <row r="761" spans="1:7" ht="15.75">
      <c r="A761" s="2"/>
      <c r="B761" s="2"/>
      <c r="C761" s="2"/>
      <c r="D761" s="2"/>
      <c r="E761" s="2"/>
      <c r="F761" s="2"/>
      <c r="G761" s="2"/>
    </row>
    <row r="762" spans="1:7" ht="15.75">
      <c r="A762" s="2"/>
      <c r="B762" s="2"/>
      <c r="C762" s="2"/>
      <c r="D762" s="2"/>
      <c r="E762" s="2"/>
      <c r="F762" s="2"/>
      <c r="G762" s="2"/>
    </row>
    <row r="763" spans="1:7" ht="15.75">
      <c r="A763" s="2"/>
      <c r="B763" s="2"/>
      <c r="C763" s="2"/>
      <c r="D763" s="2"/>
      <c r="E763" s="2"/>
      <c r="F763" s="2"/>
      <c r="G763" s="2"/>
    </row>
    <row r="764" spans="1:7" ht="15.75">
      <c r="A764" s="2"/>
      <c r="B764" s="2"/>
      <c r="C764" s="2"/>
      <c r="D764" s="2"/>
      <c r="E764" s="2"/>
      <c r="F764" s="2"/>
      <c r="G764" s="2"/>
    </row>
    <row r="765" spans="1:7" ht="15.75">
      <c r="A765" s="2"/>
      <c r="B765" s="2"/>
      <c r="C765" s="2"/>
      <c r="D765" s="2"/>
      <c r="E765" s="2"/>
      <c r="F765" s="2"/>
      <c r="G765" s="2"/>
    </row>
    <row r="766" spans="1:7" ht="15.75">
      <c r="A766" s="2"/>
      <c r="B766" s="2"/>
      <c r="C766" s="2"/>
      <c r="D766" s="2"/>
      <c r="E766" s="2"/>
      <c r="F766" s="2"/>
      <c r="G766" s="2"/>
    </row>
    <row r="767" spans="1:7" ht="15.75">
      <c r="A767" s="2"/>
      <c r="B767" s="2"/>
      <c r="C767" s="2"/>
      <c r="D767" s="2"/>
      <c r="E767" s="2"/>
      <c r="F767" s="2"/>
      <c r="G767" s="2"/>
    </row>
    <row r="768" spans="1:7" ht="15.75">
      <c r="A768" s="2"/>
      <c r="B768" s="2"/>
      <c r="C768" s="2"/>
      <c r="D768" s="2"/>
      <c r="E768" s="2"/>
      <c r="F768" s="2"/>
      <c r="G768" s="2"/>
    </row>
    <row r="769" s="2" customFormat="1" ht="12.75">
      <c r="H769"/>
    </row>
    <row r="770" s="2" customFormat="1" ht="12.75">
      <c r="H770"/>
    </row>
    <row r="771" s="2" customFormat="1" ht="12.75">
      <c r="H771"/>
    </row>
    <row r="772" s="2" customFormat="1" ht="12.75">
      <c r="H772"/>
    </row>
    <row r="773" s="2" customFormat="1" ht="12.75">
      <c r="H773"/>
    </row>
    <row r="774" s="2" customFormat="1" ht="12.75">
      <c r="H774"/>
    </row>
    <row r="775" s="2" customFormat="1" ht="12.75">
      <c r="H775"/>
    </row>
    <row r="776" s="2" customFormat="1" ht="12.75">
      <c r="H776"/>
    </row>
    <row r="777" s="2" customFormat="1" ht="12.75">
      <c r="H777"/>
    </row>
    <row r="778" s="2" customFormat="1" ht="12.75">
      <c r="H778"/>
    </row>
    <row r="779" s="2" customFormat="1" ht="12.75">
      <c r="H779"/>
    </row>
    <row r="780" s="2" customFormat="1" ht="12.75">
      <c r="H780"/>
    </row>
    <row r="781" s="2" customFormat="1" ht="12.75">
      <c r="H781"/>
    </row>
    <row r="782" s="2" customFormat="1" ht="12.75">
      <c r="H782"/>
    </row>
    <row r="783" s="2" customFormat="1" ht="12.75">
      <c r="H783"/>
    </row>
    <row r="784" s="2" customFormat="1" ht="12.75">
      <c r="H784"/>
    </row>
    <row r="785" s="2" customFormat="1" ht="12.75">
      <c r="H785"/>
    </row>
    <row r="786" s="2" customFormat="1" ht="12.75">
      <c r="H786"/>
    </row>
    <row r="787" s="2" customFormat="1" ht="12.75">
      <c r="H787"/>
    </row>
    <row r="788" s="2" customFormat="1" ht="12.75">
      <c r="H788"/>
    </row>
    <row r="789" s="2" customFormat="1" ht="12.75">
      <c r="H789"/>
    </row>
    <row r="790" s="2" customFormat="1" ht="12.75">
      <c r="H790"/>
    </row>
    <row r="791" s="2" customFormat="1" ht="12.75">
      <c r="H791"/>
    </row>
    <row r="792" s="2" customFormat="1" ht="12.75">
      <c r="H792"/>
    </row>
    <row r="793" s="2" customFormat="1" ht="12.75">
      <c r="H793"/>
    </row>
    <row r="794" s="2" customFormat="1" ht="12.75">
      <c r="H794"/>
    </row>
    <row r="795" s="2" customFormat="1" ht="12.75">
      <c r="H795"/>
    </row>
    <row r="796" s="2" customFormat="1" ht="12.75">
      <c r="H796"/>
    </row>
    <row r="797" s="2" customFormat="1" ht="12.75">
      <c r="H797"/>
    </row>
    <row r="798" s="2" customFormat="1" ht="12.75">
      <c r="H798"/>
    </row>
    <row r="799" s="2" customFormat="1" ht="12.75">
      <c r="H799"/>
    </row>
    <row r="800" s="2" customFormat="1" ht="12.75">
      <c r="H800"/>
    </row>
    <row r="801" s="2" customFormat="1" ht="12.75">
      <c r="H801"/>
    </row>
    <row r="802" s="2" customFormat="1" ht="12.75">
      <c r="H802"/>
    </row>
    <row r="803" s="2" customFormat="1" ht="12.75">
      <c r="H803"/>
    </row>
    <row r="804" s="2" customFormat="1" ht="12.75">
      <c r="H804"/>
    </row>
    <row r="805" s="2" customFormat="1" ht="12.75">
      <c r="H805"/>
    </row>
    <row r="806" s="2" customFormat="1" ht="12.75">
      <c r="H806"/>
    </row>
    <row r="807" s="2" customFormat="1" ht="12.75">
      <c r="H807"/>
    </row>
    <row r="808" s="2" customFormat="1" ht="12.75">
      <c r="H808"/>
    </row>
    <row r="809" s="2" customFormat="1" ht="12.75">
      <c r="H809"/>
    </row>
    <row r="810" s="2" customFormat="1" ht="12.75">
      <c r="H810"/>
    </row>
    <row r="811" s="2" customFormat="1" ht="12.75">
      <c r="H811"/>
    </row>
    <row r="812" s="2" customFormat="1" ht="12.75">
      <c r="H812"/>
    </row>
    <row r="813" s="2" customFormat="1" ht="12.75">
      <c r="H813"/>
    </row>
    <row r="814" s="2" customFormat="1" ht="12.75">
      <c r="H814"/>
    </row>
    <row r="815" s="2" customFormat="1" ht="12.75">
      <c r="H815"/>
    </row>
    <row r="816" s="2" customFormat="1" ht="12.75">
      <c r="H816"/>
    </row>
    <row r="817" s="2" customFormat="1" ht="12.75">
      <c r="H817"/>
    </row>
    <row r="818" s="2" customFormat="1" ht="12.75">
      <c r="H818"/>
    </row>
    <row r="819" s="2" customFormat="1" ht="12.75">
      <c r="H819"/>
    </row>
    <row r="820" s="2" customFormat="1" ht="12.75">
      <c r="H820"/>
    </row>
    <row r="821" s="2" customFormat="1" ht="12.75">
      <c r="H821"/>
    </row>
    <row r="822" s="2" customFormat="1" ht="12.75">
      <c r="H822"/>
    </row>
    <row r="823" s="2" customFormat="1" ht="12.75">
      <c r="H823"/>
    </row>
    <row r="824" s="2" customFormat="1" ht="12.75">
      <c r="H824"/>
    </row>
    <row r="825" s="2" customFormat="1" ht="12.75">
      <c r="H825"/>
    </row>
    <row r="826" s="2" customFormat="1" ht="12.75">
      <c r="H826"/>
    </row>
    <row r="827" s="2" customFormat="1" ht="12.75">
      <c r="H827"/>
    </row>
    <row r="828" s="2" customFormat="1" ht="12.75">
      <c r="H828"/>
    </row>
    <row r="829" s="2" customFormat="1" ht="12.75">
      <c r="H829"/>
    </row>
    <row r="830" s="2" customFormat="1" ht="12.75">
      <c r="H830"/>
    </row>
    <row r="831" s="2" customFormat="1" ht="12.75">
      <c r="H831"/>
    </row>
    <row r="832" s="2" customFormat="1" ht="12.75">
      <c r="H832"/>
    </row>
    <row r="833" s="2" customFormat="1" ht="12.75">
      <c r="H833"/>
    </row>
    <row r="834" s="2" customFormat="1" ht="12.75">
      <c r="H834"/>
    </row>
    <row r="835" s="2" customFormat="1" ht="12.75">
      <c r="H835"/>
    </row>
    <row r="836" s="2" customFormat="1" ht="12.75">
      <c r="H836"/>
    </row>
    <row r="837" s="2" customFormat="1" ht="12.75">
      <c r="H837"/>
    </row>
    <row r="838" s="2" customFormat="1" ht="12.75">
      <c r="H838"/>
    </row>
    <row r="839" s="2" customFormat="1" ht="12.75">
      <c r="H839"/>
    </row>
    <row r="840" s="2" customFormat="1" ht="12.75">
      <c r="H840"/>
    </row>
    <row r="841" s="2" customFormat="1" ht="12.75">
      <c r="H841"/>
    </row>
    <row r="842" s="2" customFormat="1" ht="12.75">
      <c r="H842"/>
    </row>
    <row r="843" s="2" customFormat="1" ht="12.75">
      <c r="H843"/>
    </row>
    <row r="844" s="2" customFormat="1" ht="12.75">
      <c r="H844"/>
    </row>
    <row r="845" s="2" customFormat="1" ht="12.75">
      <c r="H845"/>
    </row>
    <row r="846" s="2" customFormat="1" ht="12.75">
      <c r="H846"/>
    </row>
    <row r="847" s="2" customFormat="1" ht="12.75">
      <c r="H847"/>
    </row>
    <row r="848" s="2" customFormat="1" ht="12.75">
      <c r="H848"/>
    </row>
    <row r="849" s="2" customFormat="1" ht="12.75">
      <c r="H849"/>
    </row>
    <row r="850" s="2" customFormat="1" ht="12.75">
      <c r="H850"/>
    </row>
    <row r="851" s="2" customFormat="1" ht="12.75">
      <c r="H851"/>
    </row>
    <row r="852" s="2" customFormat="1" ht="12.75">
      <c r="H852"/>
    </row>
    <row r="853" s="2" customFormat="1" ht="12.75">
      <c r="H853"/>
    </row>
    <row r="854" s="2" customFormat="1" ht="12.75">
      <c r="H854"/>
    </row>
    <row r="855" s="2" customFormat="1" ht="12.75">
      <c r="H855"/>
    </row>
    <row r="856" s="2" customFormat="1" ht="12.75">
      <c r="H856"/>
    </row>
    <row r="857" s="2" customFormat="1" ht="12.75">
      <c r="H857"/>
    </row>
    <row r="858" s="2" customFormat="1" ht="12.75">
      <c r="H858"/>
    </row>
    <row r="859" s="2" customFormat="1" ht="12.75">
      <c r="H859"/>
    </row>
    <row r="860" s="2" customFormat="1" ht="12.75">
      <c r="H860"/>
    </row>
    <row r="861" s="2" customFormat="1" ht="12.75">
      <c r="H861"/>
    </row>
    <row r="862" s="2" customFormat="1" ht="12.75">
      <c r="H862"/>
    </row>
    <row r="863" s="2" customFormat="1" ht="12.75">
      <c r="H863"/>
    </row>
    <row r="864" s="2" customFormat="1" ht="12.75">
      <c r="H864"/>
    </row>
    <row r="865" s="2" customFormat="1" ht="12.75">
      <c r="H865"/>
    </row>
    <row r="866" s="2" customFormat="1" ht="12.75">
      <c r="H866"/>
    </row>
    <row r="867" s="2" customFormat="1" ht="12.75">
      <c r="H867"/>
    </row>
    <row r="868" s="2" customFormat="1" ht="12.75">
      <c r="H868"/>
    </row>
    <row r="869" s="2" customFormat="1" ht="12.75">
      <c r="H869"/>
    </row>
    <row r="870" s="2" customFormat="1" ht="12.75">
      <c r="H870"/>
    </row>
    <row r="871" s="2" customFormat="1" ht="12.75">
      <c r="H871"/>
    </row>
    <row r="872" s="2" customFormat="1" ht="12.75">
      <c r="H872"/>
    </row>
    <row r="873" s="2" customFormat="1" ht="12.75">
      <c r="H873"/>
    </row>
    <row r="874" s="2" customFormat="1" ht="12.75">
      <c r="H874"/>
    </row>
    <row r="875" s="2" customFormat="1" ht="12.75">
      <c r="H875"/>
    </row>
    <row r="876" s="2" customFormat="1" ht="12.75">
      <c r="H876"/>
    </row>
    <row r="877" s="2" customFormat="1" ht="12.75">
      <c r="H877"/>
    </row>
    <row r="878" s="2" customFormat="1" ht="12.75">
      <c r="H878"/>
    </row>
    <row r="879" s="2" customFormat="1" ht="12.75">
      <c r="H879"/>
    </row>
    <row r="880" s="2" customFormat="1" ht="12.75">
      <c r="H880"/>
    </row>
    <row r="881" s="2" customFormat="1" ht="12.75">
      <c r="H881"/>
    </row>
    <row r="882" s="2" customFormat="1" ht="12.75">
      <c r="H882"/>
    </row>
    <row r="883" s="2" customFormat="1" ht="12.75">
      <c r="H883"/>
    </row>
    <row r="884" s="2" customFormat="1" ht="12.75">
      <c r="H884"/>
    </row>
    <row r="885" s="2" customFormat="1" ht="12.75">
      <c r="H885"/>
    </row>
    <row r="886" s="2" customFormat="1" ht="12.75">
      <c r="H886"/>
    </row>
    <row r="887" s="2" customFormat="1" ht="12.75">
      <c r="H887"/>
    </row>
    <row r="888" s="2" customFormat="1" ht="12.75">
      <c r="H888"/>
    </row>
    <row r="889" s="2" customFormat="1" ht="12.75">
      <c r="H889"/>
    </row>
    <row r="890" s="2" customFormat="1" ht="12.75">
      <c r="H890"/>
    </row>
    <row r="891" s="2" customFormat="1" ht="12.75">
      <c r="H891"/>
    </row>
    <row r="892" s="2" customFormat="1" ht="12.75">
      <c r="H892"/>
    </row>
    <row r="893" s="2" customFormat="1" ht="12.75">
      <c r="H893"/>
    </row>
    <row r="894" s="2" customFormat="1" ht="12.75">
      <c r="H894"/>
    </row>
    <row r="895" s="2" customFormat="1" ht="12.75">
      <c r="H895"/>
    </row>
    <row r="896" s="2" customFormat="1" ht="12.75">
      <c r="H896"/>
    </row>
    <row r="897" s="2" customFormat="1" ht="12.75">
      <c r="H897"/>
    </row>
    <row r="898" s="2" customFormat="1" ht="12.75">
      <c r="H898"/>
    </row>
    <row r="899" s="2" customFormat="1" ht="12.75">
      <c r="H899"/>
    </row>
    <row r="900" s="2" customFormat="1" ht="12.75">
      <c r="H900"/>
    </row>
    <row r="901" s="2" customFormat="1" ht="12.75">
      <c r="H901"/>
    </row>
    <row r="902" s="2" customFormat="1" ht="12.75">
      <c r="H902"/>
    </row>
    <row r="903" s="2" customFormat="1" ht="12.75">
      <c r="H903"/>
    </row>
    <row r="904" s="2" customFormat="1" ht="12.75">
      <c r="H904"/>
    </row>
    <row r="905" s="2" customFormat="1" ht="12.75">
      <c r="H905"/>
    </row>
    <row r="906" s="2" customFormat="1" ht="12.75">
      <c r="H906"/>
    </row>
    <row r="907" s="2" customFormat="1" ht="12.75">
      <c r="H907"/>
    </row>
    <row r="908" s="2" customFormat="1" ht="12.75">
      <c r="H908"/>
    </row>
    <row r="909" s="2" customFormat="1" ht="12.75">
      <c r="H909"/>
    </row>
    <row r="910" s="2" customFormat="1" ht="12.75">
      <c r="H910"/>
    </row>
    <row r="911" s="2" customFormat="1" ht="12.75">
      <c r="H911"/>
    </row>
    <row r="912" s="2" customFormat="1" ht="12.75">
      <c r="H912"/>
    </row>
    <row r="913" s="2" customFormat="1" ht="12.75">
      <c r="H913"/>
    </row>
    <row r="914" s="2" customFormat="1" ht="12.75">
      <c r="H914"/>
    </row>
    <row r="915" s="2" customFormat="1" ht="12.75">
      <c r="H915"/>
    </row>
    <row r="916" s="2" customFormat="1" ht="12.75">
      <c r="H916"/>
    </row>
    <row r="917" s="2" customFormat="1" ht="12.75">
      <c r="H917"/>
    </row>
    <row r="918" s="2" customFormat="1" ht="12.75">
      <c r="H918"/>
    </row>
    <row r="919" s="2" customFormat="1" ht="12.75">
      <c r="H919"/>
    </row>
    <row r="920" s="2" customFormat="1" ht="12.75">
      <c r="H920"/>
    </row>
    <row r="921" s="2" customFormat="1" ht="12.75">
      <c r="H921"/>
    </row>
    <row r="922" s="2" customFormat="1" ht="12.75">
      <c r="H922"/>
    </row>
    <row r="923" s="2" customFormat="1" ht="12.75">
      <c r="H923"/>
    </row>
    <row r="924" s="2" customFormat="1" ht="12.75">
      <c r="H924"/>
    </row>
    <row r="925" s="2" customFormat="1" ht="12.75">
      <c r="H925"/>
    </row>
    <row r="926" s="2" customFormat="1" ht="12.75">
      <c r="H926"/>
    </row>
    <row r="927" s="2" customFormat="1" ht="12.75">
      <c r="H927"/>
    </row>
    <row r="928" s="2" customFormat="1" ht="12.75">
      <c r="H928"/>
    </row>
    <row r="929" s="2" customFormat="1" ht="12.75">
      <c r="H929"/>
    </row>
    <row r="930" s="2" customFormat="1" ht="12.75">
      <c r="H930"/>
    </row>
    <row r="931" s="2" customFormat="1" ht="12.75">
      <c r="H931"/>
    </row>
    <row r="932" s="2" customFormat="1" ht="12.75">
      <c r="H932"/>
    </row>
    <row r="933" s="2" customFormat="1" ht="12.75">
      <c r="H933"/>
    </row>
    <row r="934" s="2" customFormat="1" ht="12.75">
      <c r="H934"/>
    </row>
    <row r="935" s="2" customFormat="1" ht="12.75">
      <c r="H935"/>
    </row>
    <row r="936" s="2" customFormat="1" ht="12.75">
      <c r="H936"/>
    </row>
    <row r="937" s="2" customFormat="1" ht="12.75">
      <c r="H937"/>
    </row>
    <row r="938" s="2" customFormat="1" ht="12.75">
      <c r="H938"/>
    </row>
    <row r="939" s="2" customFormat="1" ht="12.75">
      <c r="H939"/>
    </row>
    <row r="940" s="2" customFormat="1" ht="12.75">
      <c r="H940"/>
    </row>
    <row r="941" s="2" customFormat="1" ht="12.75">
      <c r="H941"/>
    </row>
    <row r="942" s="2" customFormat="1" ht="12.75">
      <c r="H942"/>
    </row>
    <row r="943" s="2" customFormat="1" ht="12.75">
      <c r="H943"/>
    </row>
    <row r="944" s="2" customFormat="1" ht="12.75">
      <c r="H944"/>
    </row>
    <row r="945" s="2" customFormat="1" ht="12.75">
      <c r="H945"/>
    </row>
    <row r="946" s="2" customFormat="1" ht="12.75">
      <c r="H946"/>
    </row>
    <row r="947" s="2" customFormat="1" ht="12.75">
      <c r="H947"/>
    </row>
    <row r="948" s="2" customFormat="1" ht="12.75">
      <c r="H948"/>
    </row>
    <row r="949" s="2" customFormat="1" ht="12.75">
      <c r="H949"/>
    </row>
    <row r="950" s="2" customFormat="1" ht="12.75">
      <c r="H950"/>
    </row>
    <row r="951" s="2" customFormat="1" ht="12.75">
      <c r="H951"/>
    </row>
    <row r="952" s="2" customFormat="1" ht="12.75">
      <c r="H952"/>
    </row>
    <row r="953" s="2" customFormat="1" ht="12.75">
      <c r="H953"/>
    </row>
    <row r="954" s="2" customFormat="1" ht="12.75">
      <c r="H954"/>
    </row>
    <row r="955" s="2" customFormat="1" ht="12.75">
      <c r="H955"/>
    </row>
    <row r="956" s="2" customFormat="1" ht="12.75">
      <c r="H956"/>
    </row>
    <row r="957" s="2" customFormat="1" ht="12.75">
      <c r="H957"/>
    </row>
    <row r="958" s="2" customFormat="1" ht="12.75">
      <c r="H958"/>
    </row>
    <row r="959" s="2" customFormat="1" ht="12.75">
      <c r="H959"/>
    </row>
    <row r="960" s="2" customFormat="1" ht="12.75">
      <c r="H960"/>
    </row>
    <row r="961" s="2" customFormat="1" ht="12.75">
      <c r="H961"/>
    </row>
    <row r="962" s="2" customFormat="1" ht="12.75">
      <c r="H962"/>
    </row>
    <row r="963" s="2" customFormat="1" ht="12.75">
      <c r="H963"/>
    </row>
    <row r="964" s="2" customFormat="1" ht="12.75">
      <c r="H964"/>
    </row>
    <row r="965" s="2" customFormat="1" ht="12.75">
      <c r="H965"/>
    </row>
    <row r="966" s="2" customFormat="1" ht="12.75">
      <c r="H966"/>
    </row>
    <row r="967" s="2" customFormat="1" ht="12.75">
      <c r="H967"/>
    </row>
    <row r="968" s="2" customFormat="1" ht="12.75">
      <c r="H968"/>
    </row>
    <row r="969" s="2" customFormat="1" ht="12.75">
      <c r="H969"/>
    </row>
    <row r="970" s="2" customFormat="1" ht="12.75">
      <c r="H970"/>
    </row>
    <row r="971" s="2" customFormat="1" ht="12.75">
      <c r="H971"/>
    </row>
    <row r="972" s="2" customFormat="1" ht="12.75">
      <c r="H972"/>
    </row>
    <row r="973" s="2" customFormat="1" ht="12.75">
      <c r="H973"/>
    </row>
    <row r="974" s="2" customFormat="1" ht="12.75">
      <c r="H974"/>
    </row>
    <row r="975" s="2" customFormat="1" ht="12.75">
      <c r="H975"/>
    </row>
    <row r="976" s="2" customFormat="1" ht="12.75">
      <c r="H976"/>
    </row>
    <row r="977" s="2" customFormat="1" ht="12.75">
      <c r="H977"/>
    </row>
    <row r="978" s="2" customFormat="1" ht="12.75">
      <c r="H978"/>
    </row>
    <row r="979" s="2" customFormat="1" ht="12.75">
      <c r="H979"/>
    </row>
    <row r="980" s="2" customFormat="1" ht="12.75">
      <c r="H980"/>
    </row>
    <row r="981" s="2" customFormat="1" ht="12.75">
      <c r="H981"/>
    </row>
    <row r="982" s="2" customFormat="1" ht="12.75">
      <c r="H982"/>
    </row>
    <row r="983" s="2" customFormat="1" ht="12.75">
      <c r="H983"/>
    </row>
    <row r="984" s="2" customFormat="1" ht="12.75">
      <c r="H984"/>
    </row>
    <row r="985" s="2" customFormat="1" ht="12.75">
      <c r="H985"/>
    </row>
    <row r="986" s="2" customFormat="1" ht="12.75">
      <c r="H986"/>
    </row>
    <row r="987" s="2" customFormat="1" ht="12.75">
      <c r="H987"/>
    </row>
    <row r="988" s="2" customFormat="1" ht="12.75">
      <c r="H988"/>
    </row>
    <row r="989" s="2" customFormat="1" ht="12.75">
      <c r="H989"/>
    </row>
    <row r="990" s="2" customFormat="1" ht="12.75">
      <c r="H990"/>
    </row>
    <row r="991" s="2" customFormat="1" ht="12.75">
      <c r="H991"/>
    </row>
    <row r="992" s="2" customFormat="1" ht="12.75">
      <c r="H992"/>
    </row>
    <row r="993" s="2" customFormat="1" ht="12.75">
      <c r="H993"/>
    </row>
    <row r="994" s="2" customFormat="1" ht="12.75">
      <c r="H994"/>
    </row>
    <row r="995" s="2" customFormat="1" ht="12.75">
      <c r="H995"/>
    </row>
    <row r="996" s="2" customFormat="1" ht="12.75">
      <c r="H996"/>
    </row>
    <row r="997" s="2" customFormat="1" ht="12.75">
      <c r="H997"/>
    </row>
    <row r="998" s="2" customFormat="1" ht="12.75">
      <c r="H998"/>
    </row>
    <row r="999" s="2" customFormat="1" ht="12.75">
      <c r="H999"/>
    </row>
    <row r="1000" s="2" customFormat="1" ht="12.75">
      <c r="H1000"/>
    </row>
    <row r="1001" s="2" customFormat="1" ht="12.75">
      <c r="H1001"/>
    </row>
    <row r="1002" s="2" customFormat="1" ht="12.75">
      <c r="H1002"/>
    </row>
    <row r="1003" s="2" customFormat="1" ht="12.75">
      <c r="H1003"/>
    </row>
    <row r="1004" s="2" customFormat="1" ht="12.75">
      <c r="H1004"/>
    </row>
    <row r="1005" s="2" customFormat="1" ht="12.75">
      <c r="H1005"/>
    </row>
    <row r="1006" s="2" customFormat="1" ht="12.75">
      <c r="H1006"/>
    </row>
    <row r="1007" s="2" customFormat="1" ht="12.75">
      <c r="H1007"/>
    </row>
    <row r="1008" s="2" customFormat="1" ht="12.75">
      <c r="H1008"/>
    </row>
    <row r="1009" s="2" customFormat="1" ht="12.75">
      <c r="H1009"/>
    </row>
    <row r="1010" s="2" customFormat="1" ht="12.75">
      <c r="H1010"/>
    </row>
    <row r="1011" s="2" customFormat="1" ht="12.75">
      <c r="H1011"/>
    </row>
    <row r="1012" s="2" customFormat="1" ht="12.75">
      <c r="H1012"/>
    </row>
    <row r="1013" s="2" customFormat="1" ht="12.75">
      <c r="H1013"/>
    </row>
    <row r="1014" s="2" customFormat="1" ht="12.75">
      <c r="H1014"/>
    </row>
    <row r="1015" s="2" customFormat="1" ht="12.75">
      <c r="H1015"/>
    </row>
    <row r="1016" s="2" customFormat="1" ht="12.75">
      <c r="H1016"/>
    </row>
    <row r="1017" s="2" customFormat="1" ht="12.75">
      <c r="H1017"/>
    </row>
    <row r="1018" s="2" customFormat="1" ht="12.75">
      <c r="H1018"/>
    </row>
    <row r="1019" s="2" customFormat="1" ht="12.75">
      <c r="H1019"/>
    </row>
    <row r="1020" s="2" customFormat="1" ht="12.75">
      <c r="H1020"/>
    </row>
    <row r="1021" s="2" customFormat="1" ht="12.75">
      <c r="H1021"/>
    </row>
    <row r="1022" s="2" customFormat="1" ht="12.75">
      <c r="H1022"/>
    </row>
    <row r="1023" s="2" customFormat="1" ht="12.75">
      <c r="H1023"/>
    </row>
    <row r="1024" s="2" customFormat="1" ht="12.75">
      <c r="H1024"/>
    </row>
    <row r="1025" s="2" customFormat="1" ht="12.75">
      <c r="H1025"/>
    </row>
    <row r="1026" s="2" customFormat="1" ht="12.75">
      <c r="H1026"/>
    </row>
    <row r="1027" s="2" customFormat="1" ht="12.75">
      <c r="H1027"/>
    </row>
    <row r="1028" s="2" customFormat="1" ht="12.75">
      <c r="H1028"/>
    </row>
    <row r="1029" s="2" customFormat="1" ht="12.75">
      <c r="H1029"/>
    </row>
    <row r="1030" s="2" customFormat="1" ht="12.75">
      <c r="H1030"/>
    </row>
    <row r="1031" s="2" customFormat="1" ht="12.75">
      <c r="H1031"/>
    </row>
    <row r="1032" s="2" customFormat="1" ht="12.75">
      <c r="H1032"/>
    </row>
    <row r="1033" s="2" customFormat="1" ht="12.75">
      <c r="H1033"/>
    </row>
    <row r="1034" s="2" customFormat="1" ht="12.75">
      <c r="H1034"/>
    </row>
    <row r="1035" s="2" customFormat="1" ht="12.75">
      <c r="H1035"/>
    </row>
    <row r="1036" s="2" customFormat="1" ht="12.75">
      <c r="H1036"/>
    </row>
    <row r="1037" s="2" customFormat="1" ht="12.75">
      <c r="H1037"/>
    </row>
    <row r="1038" s="2" customFormat="1" ht="12.75">
      <c r="H1038"/>
    </row>
    <row r="1039" s="2" customFormat="1" ht="12.75">
      <c r="H1039"/>
    </row>
    <row r="1040" s="2" customFormat="1" ht="12.75">
      <c r="H1040"/>
    </row>
    <row r="1041" s="2" customFormat="1" ht="12.75">
      <c r="H1041"/>
    </row>
    <row r="1042" s="2" customFormat="1" ht="12.75">
      <c r="H1042"/>
    </row>
    <row r="1043" s="2" customFormat="1" ht="12.75">
      <c r="H1043"/>
    </row>
    <row r="1044" s="2" customFormat="1" ht="12.75">
      <c r="H1044"/>
    </row>
    <row r="1045" s="2" customFormat="1" ht="12.75">
      <c r="H1045"/>
    </row>
    <row r="1046" s="2" customFormat="1" ht="12.75">
      <c r="H1046"/>
    </row>
    <row r="1047" s="2" customFormat="1" ht="12.75">
      <c r="H1047"/>
    </row>
    <row r="1048" s="2" customFormat="1" ht="12.75">
      <c r="H1048"/>
    </row>
    <row r="1049" s="2" customFormat="1" ht="12.75">
      <c r="H1049"/>
    </row>
    <row r="1050" s="2" customFormat="1" ht="12.75">
      <c r="H1050"/>
    </row>
    <row r="1051" s="2" customFormat="1" ht="12.75">
      <c r="H1051"/>
    </row>
    <row r="1052" s="2" customFormat="1" ht="12.75">
      <c r="H1052"/>
    </row>
    <row r="1053" s="2" customFormat="1" ht="12.75">
      <c r="H1053"/>
    </row>
    <row r="1054" s="2" customFormat="1" ht="12.75">
      <c r="H1054"/>
    </row>
    <row r="1055" s="2" customFormat="1" ht="12.75">
      <c r="H1055"/>
    </row>
    <row r="1056" s="2" customFormat="1" ht="12.75">
      <c r="H1056"/>
    </row>
    <row r="1057" s="2" customFormat="1" ht="12.75">
      <c r="H1057"/>
    </row>
    <row r="1058" s="2" customFormat="1" ht="12.75">
      <c r="H1058"/>
    </row>
    <row r="1059" s="2" customFormat="1" ht="12.75">
      <c r="H1059"/>
    </row>
    <row r="1060" s="2" customFormat="1" ht="12.75">
      <c r="H1060"/>
    </row>
    <row r="1061" s="2" customFormat="1" ht="12.75">
      <c r="H1061"/>
    </row>
    <row r="1062" s="2" customFormat="1" ht="12.75">
      <c r="H1062"/>
    </row>
    <row r="1063" s="2" customFormat="1" ht="12.75">
      <c r="H1063"/>
    </row>
    <row r="1064" s="2" customFormat="1" ht="12.75">
      <c r="H1064"/>
    </row>
    <row r="1065" s="2" customFormat="1" ht="12.75">
      <c r="H1065"/>
    </row>
    <row r="1066" s="2" customFormat="1" ht="12.75">
      <c r="H1066"/>
    </row>
    <row r="1067" s="2" customFormat="1" ht="12.75">
      <c r="H1067"/>
    </row>
    <row r="1068" s="2" customFormat="1" ht="12.75">
      <c r="H1068"/>
    </row>
    <row r="1069" s="2" customFormat="1" ht="12.75">
      <c r="H1069"/>
    </row>
    <row r="1070" s="2" customFormat="1" ht="12.75">
      <c r="H1070"/>
    </row>
    <row r="1071" s="2" customFormat="1" ht="12.75">
      <c r="H1071"/>
    </row>
    <row r="1072" s="2" customFormat="1" ht="12.75">
      <c r="H1072"/>
    </row>
    <row r="1073" s="2" customFormat="1" ht="12.75">
      <c r="H1073"/>
    </row>
    <row r="1074" s="2" customFormat="1" ht="12.75">
      <c r="H1074"/>
    </row>
    <row r="1075" s="2" customFormat="1" ht="12.75">
      <c r="H1075"/>
    </row>
    <row r="1076" s="2" customFormat="1" ht="12.75">
      <c r="H1076"/>
    </row>
    <row r="1077" s="2" customFormat="1" ht="12.75">
      <c r="H1077"/>
    </row>
    <row r="1078" s="2" customFormat="1" ht="12.75">
      <c r="H1078"/>
    </row>
    <row r="1079" s="2" customFormat="1" ht="12.75">
      <c r="H1079"/>
    </row>
    <row r="1080" s="2" customFormat="1" ht="12.75">
      <c r="H1080"/>
    </row>
    <row r="1081" s="2" customFormat="1" ht="12.75">
      <c r="H1081"/>
    </row>
    <row r="1082" s="2" customFormat="1" ht="12.75">
      <c r="H1082"/>
    </row>
    <row r="1083" s="2" customFormat="1" ht="12.75">
      <c r="H1083"/>
    </row>
    <row r="1084" s="2" customFormat="1" ht="12.75">
      <c r="H1084"/>
    </row>
    <row r="1085" s="2" customFormat="1" ht="12.75">
      <c r="H1085"/>
    </row>
    <row r="1086" s="2" customFormat="1" ht="12.75">
      <c r="H1086"/>
    </row>
    <row r="1087" s="2" customFormat="1" ht="12.75">
      <c r="H1087"/>
    </row>
    <row r="1088" s="2" customFormat="1" ht="12.75">
      <c r="H1088"/>
    </row>
    <row r="1089" s="2" customFormat="1" ht="12.75">
      <c r="H1089"/>
    </row>
    <row r="1090" s="2" customFormat="1" ht="12.75">
      <c r="H1090"/>
    </row>
    <row r="1091" s="2" customFormat="1" ht="12.75">
      <c r="H1091"/>
    </row>
    <row r="1092" s="2" customFormat="1" ht="12.75">
      <c r="H1092"/>
    </row>
    <row r="1093" s="2" customFormat="1" ht="12.75">
      <c r="H1093"/>
    </row>
    <row r="1094" s="2" customFormat="1" ht="12.75">
      <c r="H1094"/>
    </row>
    <row r="1095" s="2" customFormat="1" ht="12.75">
      <c r="H1095"/>
    </row>
    <row r="1096" s="2" customFormat="1" ht="12.75">
      <c r="H1096"/>
    </row>
    <row r="1097" s="2" customFormat="1" ht="12.75">
      <c r="H1097"/>
    </row>
    <row r="1098" s="2" customFormat="1" ht="12.75">
      <c r="H1098"/>
    </row>
    <row r="1099" s="2" customFormat="1" ht="12.75">
      <c r="H1099"/>
    </row>
    <row r="1100" s="2" customFormat="1" ht="12.75">
      <c r="H1100"/>
    </row>
    <row r="1101" s="2" customFormat="1" ht="12.75">
      <c r="H1101"/>
    </row>
    <row r="1102" s="2" customFormat="1" ht="12.75">
      <c r="H1102"/>
    </row>
    <row r="1103" s="2" customFormat="1" ht="12.75">
      <c r="H1103"/>
    </row>
    <row r="1104" s="2" customFormat="1" ht="12.75">
      <c r="H1104"/>
    </row>
    <row r="1105" s="2" customFormat="1" ht="12.75">
      <c r="H1105"/>
    </row>
    <row r="1106" s="2" customFormat="1" ht="12.75">
      <c r="H1106"/>
    </row>
    <row r="1107" s="2" customFormat="1" ht="12.75">
      <c r="H1107"/>
    </row>
    <row r="1108" s="2" customFormat="1" ht="12.75">
      <c r="H1108"/>
    </row>
    <row r="1109" s="2" customFormat="1" ht="12.75">
      <c r="H1109"/>
    </row>
    <row r="1110" s="2" customFormat="1" ht="12.75">
      <c r="H1110"/>
    </row>
    <row r="1111" s="2" customFormat="1" ht="12.75">
      <c r="H1111"/>
    </row>
    <row r="1112" s="2" customFormat="1" ht="12.75">
      <c r="H1112"/>
    </row>
    <row r="1113" s="2" customFormat="1" ht="12.75">
      <c r="H1113"/>
    </row>
    <row r="1114" s="2" customFormat="1" ht="12.75">
      <c r="H1114"/>
    </row>
    <row r="1115" s="2" customFormat="1" ht="12.75">
      <c r="H1115"/>
    </row>
    <row r="1116" s="2" customFormat="1" ht="12.75">
      <c r="H1116"/>
    </row>
    <row r="1117" s="2" customFormat="1" ht="12.75">
      <c r="H1117"/>
    </row>
    <row r="1118" s="2" customFormat="1" ht="12.75">
      <c r="H1118"/>
    </row>
    <row r="1119" s="2" customFormat="1" ht="12.75">
      <c r="H1119"/>
    </row>
    <row r="1120" s="2" customFormat="1" ht="12.75">
      <c r="H1120"/>
    </row>
    <row r="1121" s="2" customFormat="1" ht="12.75">
      <c r="H1121"/>
    </row>
    <row r="1122" s="2" customFormat="1" ht="12.75">
      <c r="H1122"/>
    </row>
    <row r="1123" s="2" customFormat="1" ht="12.75">
      <c r="H1123"/>
    </row>
    <row r="1124" s="2" customFormat="1" ht="12.75">
      <c r="H1124"/>
    </row>
    <row r="1125" s="2" customFormat="1" ht="12.75">
      <c r="H1125"/>
    </row>
    <row r="1126" s="2" customFormat="1" ht="12.75">
      <c r="H1126"/>
    </row>
    <row r="1127" s="2" customFormat="1" ht="12.75">
      <c r="H1127"/>
    </row>
    <row r="1128" s="2" customFormat="1" ht="12.75">
      <c r="H1128"/>
    </row>
    <row r="1129" s="2" customFormat="1" ht="12.75">
      <c r="H1129"/>
    </row>
    <row r="1130" s="2" customFormat="1" ht="12.75">
      <c r="H1130"/>
    </row>
    <row r="1131" s="2" customFormat="1" ht="12.75">
      <c r="H1131"/>
    </row>
    <row r="1132" s="2" customFormat="1" ht="12.75">
      <c r="H1132"/>
    </row>
    <row r="1133" s="2" customFormat="1" ht="12.75">
      <c r="H1133"/>
    </row>
    <row r="1134" s="2" customFormat="1" ht="12.75">
      <c r="H1134"/>
    </row>
    <row r="1135" s="2" customFormat="1" ht="12.75">
      <c r="H1135"/>
    </row>
    <row r="1136" s="2" customFormat="1" ht="12.75">
      <c r="H1136"/>
    </row>
    <row r="1137" s="2" customFormat="1" ht="12.75">
      <c r="H1137"/>
    </row>
    <row r="1138" s="2" customFormat="1" ht="12.75">
      <c r="H1138"/>
    </row>
    <row r="1139" s="2" customFormat="1" ht="12.75">
      <c r="H1139"/>
    </row>
    <row r="1140" s="2" customFormat="1" ht="12.75">
      <c r="H1140"/>
    </row>
    <row r="1141" s="2" customFormat="1" ht="12.75">
      <c r="H1141"/>
    </row>
    <row r="1142" s="2" customFormat="1" ht="12.75">
      <c r="H1142"/>
    </row>
    <row r="1143" s="2" customFormat="1" ht="12.75">
      <c r="H1143"/>
    </row>
    <row r="1144" s="2" customFormat="1" ht="12.75">
      <c r="H1144"/>
    </row>
    <row r="1145" s="2" customFormat="1" ht="12.75">
      <c r="H1145"/>
    </row>
    <row r="1146" s="2" customFormat="1" ht="12.75">
      <c r="H1146"/>
    </row>
    <row r="1147" s="2" customFormat="1" ht="12.75">
      <c r="H1147"/>
    </row>
    <row r="1148" s="2" customFormat="1" ht="12.75">
      <c r="H1148"/>
    </row>
    <row r="1149" s="2" customFormat="1" ht="12.75">
      <c r="H1149"/>
    </row>
    <row r="1150" s="2" customFormat="1" ht="12.75">
      <c r="H1150"/>
    </row>
    <row r="1151" s="2" customFormat="1" ht="12.75">
      <c r="H1151"/>
    </row>
    <row r="1152" s="2" customFormat="1" ht="12.75">
      <c r="H1152"/>
    </row>
    <row r="1153" s="2" customFormat="1" ht="12.75">
      <c r="H1153"/>
    </row>
    <row r="1154" s="2" customFormat="1" ht="12.75">
      <c r="H1154"/>
    </row>
    <row r="1155" s="2" customFormat="1" ht="12.75">
      <c r="H1155"/>
    </row>
    <row r="1156" s="2" customFormat="1" ht="12.75">
      <c r="H1156"/>
    </row>
    <row r="1157" s="2" customFormat="1" ht="12.75">
      <c r="H1157"/>
    </row>
    <row r="1158" s="2" customFormat="1" ht="12.75">
      <c r="H1158"/>
    </row>
    <row r="1159" s="2" customFormat="1" ht="12.75">
      <c r="H1159"/>
    </row>
    <row r="1160" s="2" customFormat="1" ht="12.75">
      <c r="H1160"/>
    </row>
    <row r="1161" s="2" customFormat="1" ht="12.75">
      <c r="H1161"/>
    </row>
    <row r="1162" s="2" customFormat="1" ht="12.75">
      <c r="H1162"/>
    </row>
    <row r="1163" s="2" customFormat="1" ht="12.75">
      <c r="H1163"/>
    </row>
    <row r="1164" s="2" customFormat="1" ht="12.75">
      <c r="H1164"/>
    </row>
    <row r="1165" s="2" customFormat="1" ht="12.75">
      <c r="H1165"/>
    </row>
    <row r="1166" s="2" customFormat="1" ht="12.75">
      <c r="H1166"/>
    </row>
    <row r="1167" s="2" customFormat="1" ht="12.75">
      <c r="H1167"/>
    </row>
    <row r="1168" s="2" customFormat="1" ht="12.75">
      <c r="H1168"/>
    </row>
    <row r="1169" s="2" customFormat="1" ht="12.75">
      <c r="H1169"/>
    </row>
    <row r="1170" s="2" customFormat="1" ht="12.75">
      <c r="H1170"/>
    </row>
    <row r="1171" s="2" customFormat="1" ht="12.75">
      <c r="H1171"/>
    </row>
    <row r="1172" s="2" customFormat="1" ht="12.75">
      <c r="H1172"/>
    </row>
    <row r="1173" s="2" customFormat="1" ht="12.75">
      <c r="H1173"/>
    </row>
    <row r="1174" s="2" customFormat="1" ht="12.75">
      <c r="H1174"/>
    </row>
    <row r="1175" s="2" customFormat="1" ht="12.75">
      <c r="H1175"/>
    </row>
    <row r="1176" s="2" customFormat="1" ht="12.75">
      <c r="H1176"/>
    </row>
    <row r="1177" s="2" customFormat="1" ht="12.75">
      <c r="H1177"/>
    </row>
    <row r="1178" s="2" customFormat="1" ht="12.75">
      <c r="H1178"/>
    </row>
    <row r="1179" s="2" customFormat="1" ht="12.75">
      <c r="H1179"/>
    </row>
    <row r="1180" s="2" customFormat="1" ht="12.75">
      <c r="H1180"/>
    </row>
    <row r="1181" s="2" customFormat="1" ht="12.75">
      <c r="H1181"/>
    </row>
    <row r="1182" s="2" customFormat="1" ht="12.75">
      <c r="H1182"/>
    </row>
    <row r="1183" s="2" customFormat="1" ht="12.75">
      <c r="H1183"/>
    </row>
    <row r="1184" s="2" customFormat="1" ht="12.75">
      <c r="H1184"/>
    </row>
    <row r="1185" s="2" customFormat="1" ht="12.75">
      <c r="H1185"/>
    </row>
    <row r="1186" s="2" customFormat="1" ht="12.75">
      <c r="H1186"/>
    </row>
    <row r="1187" s="2" customFormat="1" ht="12.75">
      <c r="H1187"/>
    </row>
    <row r="1188" s="2" customFormat="1" ht="12.75">
      <c r="H1188"/>
    </row>
    <row r="1189" s="2" customFormat="1" ht="12.75">
      <c r="H1189"/>
    </row>
    <row r="1190" s="2" customFormat="1" ht="12.75">
      <c r="H1190"/>
    </row>
    <row r="1191" s="2" customFormat="1" ht="12.75">
      <c r="H1191"/>
    </row>
    <row r="1192" s="2" customFormat="1" ht="12.75">
      <c r="H1192"/>
    </row>
    <row r="1193" s="2" customFormat="1" ht="12.75">
      <c r="H1193"/>
    </row>
    <row r="1194" s="2" customFormat="1" ht="12.75">
      <c r="H1194"/>
    </row>
    <row r="1195" s="2" customFormat="1" ht="12.75">
      <c r="H1195"/>
    </row>
    <row r="1196" s="2" customFormat="1" ht="12.75">
      <c r="H1196"/>
    </row>
    <row r="1197" s="2" customFormat="1" ht="12.75">
      <c r="H1197"/>
    </row>
    <row r="1198" s="2" customFormat="1" ht="12.75">
      <c r="H1198"/>
    </row>
    <row r="1199" s="2" customFormat="1" ht="12.75">
      <c r="H1199"/>
    </row>
    <row r="1200" s="2" customFormat="1" ht="12.75">
      <c r="H1200"/>
    </row>
    <row r="1201" s="2" customFormat="1" ht="12.75">
      <c r="H1201"/>
    </row>
    <row r="1202" s="2" customFormat="1" ht="12.75">
      <c r="H1202"/>
    </row>
    <row r="1203" s="2" customFormat="1" ht="12.75">
      <c r="H1203"/>
    </row>
    <row r="1204" s="2" customFormat="1" ht="12.75">
      <c r="H1204"/>
    </row>
    <row r="1205" s="2" customFormat="1" ht="12.75">
      <c r="H1205"/>
    </row>
    <row r="1206" s="2" customFormat="1" ht="12.75">
      <c r="H1206"/>
    </row>
    <row r="1207" s="2" customFormat="1" ht="12.75">
      <c r="H1207"/>
    </row>
    <row r="1208" s="2" customFormat="1" ht="12.75">
      <c r="H1208"/>
    </row>
    <row r="1209" s="2" customFormat="1" ht="12.75">
      <c r="H1209"/>
    </row>
    <row r="1210" s="2" customFormat="1" ht="12.75">
      <c r="H1210"/>
    </row>
    <row r="1211" s="2" customFormat="1" ht="12.75">
      <c r="H1211"/>
    </row>
    <row r="1212" s="2" customFormat="1" ht="12.75">
      <c r="H1212"/>
    </row>
    <row r="1213" s="2" customFormat="1" ht="12.75">
      <c r="H1213"/>
    </row>
    <row r="1214" s="2" customFormat="1" ht="12.75">
      <c r="H1214"/>
    </row>
    <row r="1215" s="2" customFormat="1" ht="12.75">
      <c r="H1215"/>
    </row>
    <row r="1216" s="2" customFormat="1" ht="12.75">
      <c r="H1216"/>
    </row>
    <row r="1217" s="2" customFormat="1" ht="12.75">
      <c r="H1217"/>
    </row>
    <row r="1218" s="2" customFormat="1" ht="12.75">
      <c r="H1218"/>
    </row>
    <row r="1219" s="2" customFormat="1" ht="12.75">
      <c r="H1219"/>
    </row>
    <row r="1220" s="2" customFormat="1" ht="12.75">
      <c r="H1220"/>
    </row>
    <row r="1221" s="2" customFormat="1" ht="12.75">
      <c r="H1221"/>
    </row>
    <row r="1222" s="2" customFormat="1" ht="12.75">
      <c r="H1222"/>
    </row>
    <row r="1223" s="2" customFormat="1" ht="12.75">
      <c r="H1223"/>
    </row>
    <row r="1224" s="2" customFormat="1" ht="12.75">
      <c r="H1224"/>
    </row>
    <row r="1225" s="2" customFormat="1" ht="12.75">
      <c r="H1225"/>
    </row>
    <row r="1226" s="2" customFormat="1" ht="12.75">
      <c r="H1226"/>
    </row>
    <row r="1227" s="2" customFormat="1" ht="12.75">
      <c r="H1227"/>
    </row>
    <row r="1228" s="2" customFormat="1" ht="12.75">
      <c r="H1228"/>
    </row>
    <row r="1229" s="2" customFormat="1" ht="12.75">
      <c r="H1229"/>
    </row>
    <row r="1230" s="2" customFormat="1" ht="12.75">
      <c r="H1230"/>
    </row>
    <row r="1231" s="2" customFormat="1" ht="12.75">
      <c r="H1231"/>
    </row>
    <row r="1232" s="2" customFormat="1" ht="12.75">
      <c r="H1232"/>
    </row>
    <row r="1233" s="2" customFormat="1" ht="12.75">
      <c r="H1233"/>
    </row>
    <row r="1234" s="2" customFormat="1" ht="12.75">
      <c r="H1234"/>
    </row>
    <row r="1235" s="2" customFormat="1" ht="12.75">
      <c r="H1235"/>
    </row>
    <row r="1236" s="2" customFormat="1" ht="12.75">
      <c r="H1236"/>
    </row>
    <row r="1237" s="2" customFormat="1" ht="12.75">
      <c r="H1237"/>
    </row>
    <row r="1238" s="2" customFormat="1" ht="12.75">
      <c r="H1238"/>
    </row>
    <row r="1239" s="2" customFormat="1" ht="12.75">
      <c r="H1239"/>
    </row>
    <row r="1240" s="2" customFormat="1" ht="12.75">
      <c r="H1240"/>
    </row>
    <row r="1241" s="2" customFormat="1" ht="12.75">
      <c r="H1241"/>
    </row>
    <row r="1242" s="2" customFormat="1" ht="12.75">
      <c r="H1242"/>
    </row>
    <row r="1243" s="2" customFormat="1" ht="12.75">
      <c r="H1243"/>
    </row>
    <row r="1244" s="2" customFormat="1" ht="12.75">
      <c r="H1244"/>
    </row>
    <row r="1245" s="2" customFormat="1" ht="12.75">
      <c r="H1245"/>
    </row>
    <row r="1246" s="2" customFormat="1" ht="12.75">
      <c r="H1246"/>
    </row>
    <row r="1247" s="2" customFormat="1" ht="12.75">
      <c r="H1247"/>
    </row>
    <row r="1248" s="2" customFormat="1" ht="12.75">
      <c r="H1248"/>
    </row>
    <row r="1249" s="2" customFormat="1" ht="12.75">
      <c r="H1249"/>
    </row>
    <row r="1250" s="2" customFormat="1" ht="12.75">
      <c r="H1250"/>
    </row>
    <row r="1251" s="2" customFormat="1" ht="12.75">
      <c r="H1251"/>
    </row>
    <row r="1252" s="2" customFormat="1" ht="12.75">
      <c r="H1252"/>
    </row>
    <row r="1253" s="2" customFormat="1" ht="12.75">
      <c r="H1253"/>
    </row>
    <row r="1254" s="2" customFormat="1" ht="12.75">
      <c r="H1254"/>
    </row>
    <row r="1255" s="2" customFormat="1" ht="12.75">
      <c r="H1255"/>
    </row>
    <row r="1256" s="2" customFormat="1" ht="12.75">
      <c r="H1256"/>
    </row>
    <row r="1257" s="2" customFormat="1" ht="12.75">
      <c r="H1257"/>
    </row>
    <row r="1258" s="2" customFormat="1" ht="12.75">
      <c r="H1258"/>
    </row>
    <row r="1259" s="2" customFormat="1" ht="12.75">
      <c r="H1259"/>
    </row>
    <row r="1260" s="2" customFormat="1" ht="12.75">
      <c r="H1260"/>
    </row>
    <row r="1261" s="2" customFormat="1" ht="12.75">
      <c r="H1261"/>
    </row>
    <row r="1262" s="2" customFormat="1" ht="12.75">
      <c r="H1262"/>
    </row>
    <row r="1263" s="2" customFormat="1" ht="12.75">
      <c r="H1263"/>
    </row>
    <row r="1264" s="2" customFormat="1" ht="12.75">
      <c r="H1264"/>
    </row>
    <row r="1265" s="2" customFormat="1" ht="12.75">
      <c r="H1265"/>
    </row>
    <row r="1266" s="2" customFormat="1" ht="12.75">
      <c r="H1266"/>
    </row>
    <row r="1267" s="2" customFormat="1" ht="12.75">
      <c r="H1267"/>
    </row>
    <row r="1268" s="2" customFormat="1" ht="12.75">
      <c r="H1268"/>
    </row>
    <row r="1269" s="2" customFormat="1" ht="12.75">
      <c r="H1269"/>
    </row>
    <row r="1270" s="2" customFormat="1" ht="12.75">
      <c r="H1270"/>
    </row>
    <row r="1271" s="2" customFormat="1" ht="12.75">
      <c r="H1271"/>
    </row>
    <row r="1272" s="2" customFormat="1" ht="12.75">
      <c r="H1272"/>
    </row>
    <row r="1273" s="2" customFormat="1" ht="12.75">
      <c r="H1273"/>
    </row>
    <row r="1274" s="2" customFormat="1" ht="12.75">
      <c r="H1274"/>
    </row>
    <row r="1275" s="2" customFormat="1" ht="12.75">
      <c r="H1275"/>
    </row>
    <row r="1276" s="2" customFormat="1" ht="12.75">
      <c r="H1276"/>
    </row>
    <row r="1277" s="2" customFormat="1" ht="12.75">
      <c r="H1277"/>
    </row>
    <row r="1278" s="2" customFormat="1" ht="12.75">
      <c r="H1278"/>
    </row>
    <row r="1279" s="2" customFormat="1" ht="12.75">
      <c r="H1279"/>
    </row>
    <row r="1280" s="2" customFormat="1" ht="12.75">
      <c r="H1280"/>
    </row>
    <row r="1281" s="2" customFormat="1" ht="12.75">
      <c r="H1281"/>
    </row>
    <row r="1282" s="2" customFormat="1" ht="12.75">
      <c r="H1282"/>
    </row>
    <row r="1283" s="2" customFormat="1" ht="12.75">
      <c r="H1283"/>
    </row>
    <row r="1284" s="2" customFormat="1" ht="12.75">
      <c r="H1284"/>
    </row>
    <row r="1285" s="2" customFormat="1" ht="12.75">
      <c r="H1285"/>
    </row>
    <row r="1286" s="2" customFormat="1" ht="12.75">
      <c r="H1286"/>
    </row>
    <row r="1287" s="2" customFormat="1" ht="12.75">
      <c r="H1287"/>
    </row>
    <row r="1288" s="2" customFormat="1" ht="12.75">
      <c r="H1288"/>
    </row>
    <row r="1289" s="2" customFormat="1" ht="12.75">
      <c r="H1289"/>
    </row>
    <row r="1290" s="2" customFormat="1" ht="12.75">
      <c r="H1290"/>
    </row>
    <row r="1291" s="2" customFormat="1" ht="12.75">
      <c r="H1291"/>
    </row>
    <row r="1292" s="2" customFormat="1" ht="12.75">
      <c r="H1292"/>
    </row>
    <row r="1293" s="2" customFormat="1" ht="12.75">
      <c r="H1293"/>
    </row>
    <row r="1294" s="2" customFormat="1" ht="12.75">
      <c r="H1294"/>
    </row>
    <row r="1295" s="2" customFormat="1" ht="12.75">
      <c r="H1295"/>
    </row>
    <row r="1296" s="2" customFormat="1" ht="12.75">
      <c r="H1296"/>
    </row>
    <row r="1297" s="2" customFormat="1" ht="12.75">
      <c r="H1297"/>
    </row>
    <row r="1298" s="2" customFormat="1" ht="12.75">
      <c r="H1298"/>
    </row>
    <row r="1299" s="2" customFormat="1" ht="12.75">
      <c r="H1299"/>
    </row>
    <row r="1300" s="2" customFormat="1" ht="12.75">
      <c r="H1300"/>
    </row>
    <row r="1301" s="2" customFormat="1" ht="12.75">
      <c r="H1301"/>
    </row>
    <row r="1302" s="2" customFormat="1" ht="12.75">
      <c r="H1302"/>
    </row>
    <row r="1303" s="2" customFormat="1" ht="12.75">
      <c r="H1303"/>
    </row>
    <row r="1304" s="2" customFormat="1" ht="12.75">
      <c r="H1304"/>
    </row>
    <row r="1305" s="2" customFormat="1" ht="12.75">
      <c r="H1305"/>
    </row>
    <row r="1306" s="2" customFormat="1" ht="12.75">
      <c r="H1306"/>
    </row>
    <row r="1307" s="2" customFormat="1" ht="12.75">
      <c r="H1307"/>
    </row>
    <row r="1308" s="2" customFormat="1" ht="12.75">
      <c r="H1308"/>
    </row>
    <row r="1309" s="2" customFormat="1" ht="12.75">
      <c r="H1309"/>
    </row>
    <row r="1310" s="2" customFormat="1" ht="12.75">
      <c r="H1310"/>
    </row>
    <row r="1311" s="2" customFormat="1" ht="12.75">
      <c r="H1311"/>
    </row>
    <row r="1312" s="2" customFormat="1" ht="12.75">
      <c r="H1312"/>
    </row>
    <row r="1313" s="2" customFormat="1" ht="12.75">
      <c r="H1313"/>
    </row>
    <row r="1314" s="2" customFormat="1" ht="12.75">
      <c r="H1314"/>
    </row>
    <row r="1315" s="2" customFormat="1" ht="12.75">
      <c r="H1315"/>
    </row>
    <row r="1316" s="2" customFormat="1" ht="12.75">
      <c r="H1316"/>
    </row>
    <row r="1317" s="2" customFormat="1" ht="12.75">
      <c r="H1317"/>
    </row>
    <row r="1318" s="2" customFormat="1" ht="12.75">
      <c r="H1318"/>
    </row>
    <row r="1319" s="2" customFormat="1" ht="12.75">
      <c r="H1319"/>
    </row>
    <row r="1320" s="2" customFormat="1" ht="12.75">
      <c r="H1320"/>
    </row>
    <row r="1321" s="2" customFormat="1" ht="12.75">
      <c r="H1321"/>
    </row>
    <row r="1322" s="2" customFormat="1" ht="12.75">
      <c r="H1322"/>
    </row>
    <row r="1323" s="2" customFormat="1" ht="12.75">
      <c r="H1323"/>
    </row>
    <row r="1324" s="2" customFormat="1" ht="12.75">
      <c r="H1324"/>
    </row>
    <row r="1325" s="2" customFormat="1" ht="12.75">
      <c r="H1325"/>
    </row>
    <row r="1326" s="2" customFormat="1" ht="12.75">
      <c r="H1326"/>
    </row>
    <row r="1327" s="2" customFormat="1" ht="12.75">
      <c r="H1327"/>
    </row>
    <row r="1328" s="2" customFormat="1" ht="12.75">
      <c r="H1328"/>
    </row>
    <row r="1329" s="2" customFormat="1" ht="12.75">
      <c r="H1329"/>
    </row>
    <row r="1330" s="2" customFormat="1" ht="12.75">
      <c r="H1330"/>
    </row>
    <row r="1331" s="2" customFormat="1" ht="12.75">
      <c r="H1331"/>
    </row>
    <row r="1332" s="2" customFormat="1" ht="12.75">
      <c r="H1332"/>
    </row>
    <row r="1333" s="2" customFormat="1" ht="12.75">
      <c r="H1333"/>
    </row>
    <row r="1334" s="2" customFormat="1" ht="12.75">
      <c r="H1334"/>
    </row>
    <row r="1335" s="2" customFormat="1" ht="12.75">
      <c r="H1335"/>
    </row>
    <row r="1336" s="2" customFormat="1" ht="12.75">
      <c r="H1336"/>
    </row>
    <row r="1337" s="2" customFormat="1" ht="12.75">
      <c r="H1337"/>
    </row>
    <row r="1338" s="2" customFormat="1" ht="12.75">
      <c r="H1338"/>
    </row>
    <row r="1339" s="2" customFormat="1" ht="12.75">
      <c r="H1339"/>
    </row>
    <row r="1340" s="2" customFormat="1" ht="12.75">
      <c r="H1340"/>
    </row>
    <row r="1341" s="2" customFormat="1" ht="12.75">
      <c r="H1341"/>
    </row>
    <row r="1342" s="2" customFormat="1" ht="12.75">
      <c r="H1342"/>
    </row>
    <row r="1343" s="2" customFormat="1" ht="12.75">
      <c r="H1343"/>
    </row>
    <row r="1344" s="2" customFormat="1" ht="12.75">
      <c r="H1344"/>
    </row>
    <row r="1345" s="2" customFormat="1" ht="12.75">
      <c r="H1345"/>
    </row>
    <row r="1346" s="2" customFormat="1" ht="12.75">
      <c r="H1346"/>
    </row>
    <row r="1347" s="2" customFormat="1" ht="12.75">
      <c r="H1347"/>
    </row>
    <row r="1348" s="2" customFormat="1" ht="12.75">
      <c r="H1348"/>
    </row>
    <row r="1349" s="2" customFormat="1" ht="12.75">
      <c r="H1349"/>
    </row>
    <row r="1350" s="2" customFormat="1" ht="12.75">
      <c r="H1350"/>
    </row>
    <row r="1351" s="2" customFormat="1" ht="12.75">
      <c r="H1351"/>
    </row>
    <row r="1352" s="2" customFormat="1" ht="12.75">
      <c r="H1352"/>
    </row>
    <row r="1353" s="2" customFormat="1" ht="12.75">
      <c r="H1353"/>
    </row>
    <row r="1354" s="2" customFormat="1" ht="12.75">
      <c r="H1354"/>
    </row>
    <row r="1355" s="2" customFormat="1" ht="12.75">
      <c r="H1355"/>
    </row>
    <row r="1356" s="2" customFormat="1" ht="12.75">
      <c r="H1356"/>
    </row>
    <row r="1357" s="2" customFormat="1" ht="12.75">
      <c r="H1357"/>
    </row>
    <row r="1358" s="2" customFormat="1" ht="12.75">
      <c r="H1358"/>
    </row>
    <row r="1359" s="2" customFormat="1" ht="12.75">
      <c r="H1359"/>
    </row>
    <row r="1360" s="2" customFormat="1" ht="12.75">
      <c r="H1360"/>
    </row>
    <row r="1361" s="2" customFormat="1" ht="12.75">
      <c r="H1361"/>
    </row>
    <row r="1362" s="2" customFormat="1" ht="12.75">
      <c r="H1362"/>
    </row>
    <row r="1363" s="2" customFormat="1" ht="12.75">
      <c r="H1363"/>
    </row>
    <row r="1364" s="2" customFormat="1" ht="12.75">
      <c r="H1364"/>
    </row>
    <row r="1365" s="2" customFormat="1" ht="12.75">
      <c r="H1365"/>
    </row>
    <row r="1366" s="2" customFormat="1" ht="12.75">
      <c r="H1366"/>
    </row>
    <row r="1367" s="2" customFormat="1" ht="12.75">
      <c r="H1367"/>
    </row>
    <row r="1368" s="2" customFormat="1" ht="12.75">
      <c r="H1368"/>
    </row>
    <row r="1369" s="2" customFormat="1" ht="12.75">
      <c r="H1369"/>
    </row>
    <row r="1370" s="2" customFormat="1" ht="12.75">
      <c r="H1370"/>
    </row>
    <row r="1371" s="2" customFormat="1" ht="12.75">
      <c r="H1371"/>
    </row>
    <row r="1372" s="2" customFormat="1" ht="12.75">
      <c r="H1372"/>
    </row>
    <row r="1373" s="2" customFormat="1" ht="12.75">
      <c r="H1373"/>
    </row>
    <row r="1374" s="2" customFormat="1" ht="12.75">
      <c r="H1374"/>
    </row>
    <row r="1375" s="2" customFormat="1" ht="12.75">
      <c r="H1375"/>
    </row>
    <row r="1376" s="2" customFormat="1" ht="12.75">
      <c r="H1376"/>
    </row>
    <row r="1377" s="2" customFormat="1" ht="12.75">
      <c r="H1377"/>
    </row>
    <row r="1378" s="2" customFormat="1" ht="12.75">
      <c r="H1378"/>
    </row>
    <row r="1379" s="2" customFormat="1" ht="12.75">
      <c r="H1379"/>
    </row>
    <row r="1380" s="2" customFormat="1" ht="12.75">
      <c r="H1380"/>
    </row>
    <row r="1381" s="2" customFormat="1" ht="12.75">
      <c r="H1381"/>
    </row>
    <row r="1382" s="2" customFormat="1" ht="12.75">
      <c r="H1382"/>
    </row>
    <row r="1383" s="2" customFormat="1" ht="12.75">
      <c r="H1383"/>
    </row>
    <row r="1384" s="2" customFormat="1" ht="12.75">
      <c r="H1384"/>
    </row>
    <row r="1385" s="2" customFormat="1" ht="12.75">
      <c r="H1385"/>
    </row>
    <row r="1386" s="2" customFormat="1" ht="12.75">
      <c r="H1386"/>
    </row>
    <row r="1387" s="2" customFormat="1" ht="12.75">
      <c r="H1387"/>
    </row>
    <row r="1388" s="2" customFormat="1" ht="12.75">
      <c r="H1388"/>
    </row>
    <row r="1389" s="2" customFormat="1" ht="12.75">
      <c r="H1389"/>
    </row>
    <row r="1390" s="2" customFormat="1" ht="12.75">
      <c r="H1390"/>
    </row>
    <row r="1391" s="2" customFormat="1" ht="12.75">
      <c r="H1391"/>
    </row>
    <row r="1392" s="2" customFormat="1" ht="12.75">
      <c r="H1392"/>
    </row>
    <row r="1393" s="2" customFormat="1" ht="12.75">
      <c r="H1393"/>
    </row>
    <row r="1394" s="2" customFormat="1" ht="12.75">
      <c r="H1394"/>
    </row>
    <row r="1395" s="2" customFormat="1" ht="12.75">
      <c r="H1395"/>
    </row>
    <row r="1396" s="2" customFormat="1" ht="12.75">
      <c r="H1396"/>
    </row>
    <row r="1397" s="2" customFormat="1" ht="12.75">
      <c r="H1397"/>
    </row>
    <row r="1398" s="2" customFormat="1" ht="12.75">
      <c r="H1398"/>
    </row>
    <row r="1399" s="2" customFormat="1" ht="12.75">
      <c r="H1399"/>
    </row>
    <row r="1400" s="2" customFormat="1" ht="12.75">
      <c r="H1400"/>
    </row>
    <row r="1401" s="2" customFormat="1" ht="12.75">
      <c r="H1401"/>
    </row>
    <row r="1402" s="2" customFormat="1" ht="12.75">
      <c r="H1402"/>
    </row>
    <row r="1403" s="2" customFormat="1" ht="12.75">
      <c r="H1403"/>
    </row>
    <row r="1404" s="2" customFormat="1" ht="12.75">
      <c r="H1404"/>
    </row>
    <row r="1405" s="2" customFormat="1" ht="12.75">
      <c r="H1405"/>
    </row>
    <row r="1406" s="2" customFormat="1" ht="12.75">
      <c r="H1406"/>
    </row>
    <row r="1407" s="2" customFormat="1" ht="12.75">
      <c r="H1407"/>
    </row>
    <row r="1408" s="2" customFormat="1" ht="12.75">
      <c r="H1408"/>
    </row>
    <row r="1409" s="2" customFormat="1" ht="12.75">
      <c r="H1409"/>
    </row>
    <row r="1410" s="2" customFormat="1" ht="12.75">
      <c r="H1410"/>
    </row>
    <row r="1411" s="2" customFormat="1" ht="12.75">
      <c r="H1411"/>
    </row>
    <row r="1412" s="2" customFormat="1" ht="12.75">
      <c r="H1412"/>
    </row>
    <row r="1413" s="2" customFormat="1" ht="12.75">
      <c r="H1413"/>
    </row>
    <row r="1414" s="2" customFormat="1" ht="12.75">
      <c r="H1414"/>
    </row>
    <row r="1415" s="2" customFormat="1" ht="12.75">
      <c r="H1415"/>
    </row>
    <row r="1416" s="2" customFormat="1" ht="12.75">
      <c r="H1416"/>
    </row>
    <row r="1417" s="2" customFormat="1" ht="12.75">
      <c r="H1417"/>
    </row>
    <row r="1418" s="2" customFormat="1" ht="12.75">
      <c r="H1418"/>
    </row>
    <row r="1419" s="2" customFormat="1" ht="12.75">
      <c r="H1419"/>
    </row>
    <row r="1420" s="2" customFormat="1" ht="12.75">
      <c r="H1420"/>
    </row>
    <row r="1421" s="2" customFormat="1" ht="12.75">
      <c r="H1421"/>
    </row>
    <row r="1422" s="2" customFormat="1" ht="12.75">
      <c r="H1422"/>
    </row>
    <row r="1423" s="2" customFormat="1" ht="12.75">
      <c r="H1423"/>
    </row>
    <row r="1424" s="2" customFormat="1" ht="12.75">
      <c r="H1424"/>
    </row>
    <row r="1425" s="2" customFormat="1" ht="12.75">
      <c r="H1425"/>
    </row>
    <row r="1426" s="2" customFormat="1" ht="12.75">
      <c r="H1426"/>
    </row>
    <row r="1427" s="2" customFormat="1" ht="12.75">
      <c r="H1427"/>
    </row>
    <row r="1428" s="2" customFormat="1" ht="12.75">
      <c r="H1428"/>
    </row>
    <row r="1429" s="2" customFormat="1" ht="12.75">
      <c r="H1429"/>
    </row>
    <row r="1430" s="2" customFormat="1" ht="12.75">
      <c r="H1430"/>
    </row>
    <row r="1431" s="2" customFormat="1" ht="12.75">
      <c r="H1431"/>
    </row>
    <row r="1432" s="2" customFormat="1" ht="12.75">
      <c r="H1432"/>
    </row>
    <row r="1433" s="2" customFormat="1" ht="12.75">
      <c r="H1433"/>
    </row>
    <row r="1434" s="2" customFormat="1" ht="12.75">
      <c r="H1434"/>
    </row>
    <row r="1435" s="2" customFormat="1" ht="12.75">
      <c r="H1435"/>
    </row>
    <row r="1436" s="2" customFormat="1" ht="12.75">
      <c r="H1436"/>
    </row>
    <row r="1437" s="2" customFormat="1" ht="12.75">
      <c r="H1437"/>
    </row>
    <row r="1438" s="2" customFormat="1" ht="12.75">
      <c r="H1438"/>
    </row>
    <row r="1439" s="2" customFormat="1" ht="12.75">
      <c r="H1439"/>
    </row>
    <row r="1440" s="2" customFormat="1" ht="12.75">
      <c r="H1440"/>
    </row>
    <row r="1441" s="2" customFormat="1" ht="12.75">
      <c r="H1441"/>
    </row>
    <row r="1442" s="2" customFormat="1" ht="12.75">
      <c r="H1442"/>
    </row>
    <row r="1443" s="2" customFormat="1" ht="12.75">
      <c r="H1443"/>
    </row>
    <row r="1444" s="2" customFormat="1" ht="12.75">
      <c r="H1444"/>
    </row>
    <row r="1445" s="2" customFormat="1" ht="12.75">
      <c r="H1445"/>
    </row>
    <row r="1446" s="2" customFormat="1" ht="12.75">
      <c r="H1446"/>
    </row>
    <row r="1447" s="2" customFormat="1" ht="12.75">
      <c r="H1447"/>
    </row>
    <row r="1448" s="2" customFormat="1" ht="12.75">
      <c r="H1448"/>
    </row>
    <row r="1449" s="2" customFormat="1" ht="12.75">
      <c r="H1449"/>
    </row>
    <row r="1450" s="2" customFormat="1" ht="12.75">
      <c r="H1450"/>
    </row>
    <row r="1451" s="2" customFormat="1" ht="12.75">
      <c r="H1451"/>
    </row>
    <row r="1452" s="2" customFormat="1" ht="12.75">
      <c r="H1452"/>
    </row>
    <row r="1453" s="2" customFormat="1" ht="12.75">
      <c r="H1453"/>
    </row>
    <row r="1454" s="2" customFormat="1" ht="12.75">
      <c r="H1454"/>
    </row>
    <row r="1455" s="2" customFormat="1" ht="12.75">
      <c r="H1455"/>
    </row>
    <row r="1456" s="2" customFormat="1" ht="12.75">
      <c r="H1456"/>
    </row>
    <row r="1457" s="2" customFormat="1" ht="12.75">
      <c r="H1457"/>
    </row>
    <row r="1458" s="2" customFormat="1" ht="12.75">
      <c r="H1458"/>
    </row>
    <row r="1459" s="2" customFormat="1" ht="12.75">
      <c r="H1459"/>
    </row>
    <row r="1460" s="2" customFormat="1" ht="12.75">
      <c r="H1460"/>
    </row>
    <row r="1461" s="2" customFormat="1" ht="12.75">
      <c r="H1461"/>
    </row>
    <row r="1462" s="2" customFormat="1" ht="12.75">
      <c r="H1462"/>
    </row>
    <row r="1463" s="2" customFormat="1" ht="12.75">
      <c r="H1463"/>
    </row>
    <row r="1464" s="2" customFormat="1" ht="12.75">
      <c r="H1464"/>
    </row>
    <row r="1465" s="2" customFormat="1" ht="12.75">
      <c r="H1465"/>
    </row>
    <row r="1466" s="2" customFormat="1" ht="12.75">
      <c r="H1466"/>
    </row>
    <row r="1467" s="2" customFormat="1" ht="12.75">
      <c r="H1467"/>
    </row>
    <row r="1468" s="2" customFormat="1" ht="12.75">
      <c r="H1468"/>
    </row>
    <row r="1469" s="2" customFormat="1" ht="12.75">
      <c r="H1469"/>
    </row>
    <row r="1470" s="2" customFormat="1" ht="12.75">
      <c r="H1470"/>
    </row>
    <row r="1471" s="2" customFormat="1" ht="12.75">
      <c r="H1471"/>
    </row>
    <row r="1472" s="2" customFormat="1" ht="12.75">
      <c r="H1472"/>
    </row>
    <row r="1473" s="2" customFormat="1" ht="12.75">
      <c r="H1473"/>
    </row>
    <row r="1474" s="2" customFormat="1" ht="12.75">
      <c r="H1474"/>
    </row>
    <row r="1475" s="2" customFormat="1" ht="12.75">
      <c r="H1475"/>
    </row>
    <row r="1476" s="2" customFormat="1" ht="12.75">
      <c r="H1476"/>
    </row>
    <row r="1477" s="2" customFormat="1" ht="12.75">
      <c r="H1477"/>
    </row>
    <row r="1478" s="2" customFormat="1" ht="12.75">
      <c r="H1478"/>
    </row>
    <row r="1479" s="2" customFormat="1" ht="12.75">
      <c r="H1479"/>
    </row>
    <row r="1480" s="2" customFormat="1" ht="12.75">
      <c r="H1480"/>
    </row>
    <row r="1481" s="2" customFormat="1" ht="12.75">
      <c r="H1481"/>
    </row>
    <row r="1482" s="2" customFormat="1" ht="12.75">
      <c r="H1482"/>
    </row>
    <row r="1483" s="2" customFormat="1" ht="12.75">
      <c r="H1483"/>
    </row>
    <row r="1484" s="2" customFormat="1" ht="12.75">
      <c r="H1484"/>
    </row>
    <row r="1485" s="2" customFormat="1" ht="12.75">
      <c r="H1485"/>
    </row>
    <row r="1486" s="2" customFormat="1" ht="12.75">
      <c r="H1486"/>
    </row>
    <row r="1487" s="2" customFormat="1" ht="12.75">
      <c r="H1487"/>
    </row>
    <row r="1488" s="2" customFormat="1" ht="12.75">
      <c r="H1488"/>
    </row>
    <row r="1489" s="2" customFormat="1" ht="12.75">
      <c r="H1489"/>
    </row>
    <row r="1490" s="2" customFormat="1" ht="12.75">
      <c r="H1490"/>
    </row>
    <row r="1491" s="2" customFormat="1" ht="12.75">
      <c r="H1491"/>
    </row>
    <row r="1492" s="2" customFormat="1" ht="12.75">
      <c r="H1492"/>
    </row>
    <row r="1493" s="2" customFormat="1" ht="12.75">
      <c r="H1493"/>
    </row>
    <row r="1494" s="2" customFormat="1" ht="12.75">
      <c r="H1494"/>
    </row>
    <row r="1495" s="2" customFormat="1" ht="12.75">
      <c r="H1495"/>
    </row>
    <row r="1496" s="2" customFormat="1" ht="12.75">
      <c r="H1496"/>
    </row>
    <row r="1497" s="2" customFormat="1" ht="12.75">
      <c r="H1497"/>
    </row>
    <row r="1498" s="2" customFormat="1" ht="12.75">
      <c r="H1498"/>
    </row>
    <row r="1499" s="2" customFormat="1" ht="12.75">
      <c r="H1499"/>
    </row>
    <row r="1500" s="2" customFormat="1" ht="12.75">
      <c r="H1500"/>
    </row>
    <row r="1501" s="2" customFormat="1" ht="12.75">
      <c r="H1501"/>
    </row>
    <row r="1502" s="2" customFormat="1" ht="12.75">
      <c r="H1502"/>
    </row>
    <row r="1503" s="2" customFormat="1" ht="12.75">
      <c r="H1503"/>
    </row>
    <row r="1504" s="2" customFormat="1" ht="12.75">
      <c r="H1504"/>
    </row>
    <row r="1505" s="2" customFormat="1" ht="12.75">
      <c r="H1505"/>
    </row>
    <row r="1506" s="2" customFormat="1" ht="12.75">
      <c r="H1506"/>
    </row>
    <row r="1507" s="2" customFormat="1" ht="12.75">
      <c r="H1507"/>
    </row>
    <row r="1508" s="2" customFormat="1" ht="12.75">
      <c r="H1508"/>
    </row>
    <row r="1509" s="2" customFormat="1" ht="12.75">
      <c r="H1509"/>
    </row>
    <row r="1510" s="2" customFormat="1" ht="12.75">
      <c r="H1510"/>
    </row>
    <row r="1511" s="2" customFormat="1" ht="12.75">
      <c r="H1511"/>
    </row>
    <row r="1512" s="2" customFormat="1" ht="12.75">
      <c r="H1512"/>
    </row>
    <row r="1513" s="2" customFormat="1" ht="12.75">
      <c r="H1513"/>
    </row>
    <row r="1514" s="2" customFormat="1" ht="12.75">
      <c r="H1514"/>
    </row>
    <row r="1515" s="2" customFormat="1" ht="12.75">
      <c r="H1515"/>
    </row>
    <row r="1516" s="2" customFormat="1" ht="12.75">
      <c r="H1516"/>
    </row>
    <row r="1517" s="2" customFormat="1" ht="12.75">
      <c r="H1517"/>
    </row>
    <row r="1518" s="2" customFormat="1" ht="12.75">
      <c r="H1518"/>
    </row>
    <row r="1519" s="2" customFormat="1" ht="12.75">
      <c r="H1519"/>
    </row>
    <row r="1520" s="2" customFormat="1" ht="12.75">
      <c r="H1520"/>
    </row>
    <row r="1521" s="2" customFormat="1" ht="12.75">
      <c r="H1521"/>
    </row>
    <row r="1522" s="2" customFormat="1" ht="12.75">
      <c r="H1522"/>
    </row>
    <row r="1523" s="2" customFormat="1" ht="12.75">
      <c r="H1523"/>
    </row>
    <row r="1524" s="2" customFormat="1" ht="12.75">
      <c r="H1524"/>
    </row>
    <row r="1525" s="2" customFormat="1" ht="12.75">
      <c r="H1525"/>
    </row>
    <row r="1526" s="2" customFormat="1" ht="12.75">
      <c r="H1526"/>
    </row>
    <row r="1527" s="2" customFormat="1" ht="12.75">
      <c r="H1527"/>
    </row>
    <row r="1528" s="2" customFormat="1" ht="12.75">
      <c r="H1528"/>
    </row>
    <row r="1529" s="2" customFormat="1" ht="12.75">
      <c r="H1529"/>
    </row>
    <row r="1530" s="2" customFormat="1" ht="12.75">
      <c r="H1530"/>
    </row>
    <row r="1531" s="2" customFormat="1" ht="12.75">
      <c r="H1531"/>
    </row>
    <row r="1532" s="2" customFormat="1" ht="12.75">
      <c r="H1532"/>
    </row>
    <row r="1533" s="2" customFormat="1" ht="12.75">
      <c r="H1533"/>
    </row>
    <row r="1534" s="2" customFormat="1" ht="12.75">
      <c r="H1534"/>
    </row>
    <row r="1535" s="2" customFormat="1" ht="12.75">
      <c r="H1535"/>
    </row>
    <row r="1536" s="2" customFormat="1" ht="12.75">
      <c r="H1536"/>
    </row>
    <row r="1537" s="2" customFormat="1" ht="12.75">
      <c r="H1537"/>
    </row>
    <row r="1538" s="2" customFormat="1" ht="12.75">
      <c r="H1538"/>
    </row>
    <row r="1539" s="2" customFormat="1" ht="12.75">
      <c r="H1539"/>
    </row>
    <row r="1540" s="2" customFormat="1" ht="12.75">
      <c r="H1540"/>
    </row>
    <row r="1541" s="2" customFormat="1" ht="12.75">
      <c r="H1541"/>
    </row>
    <row r="1542" s="2" customFormat="1" ht="12.75">
      <c r="H1542"/>
    </row>
    <row r="1543" s="2" customFormat="1" ht="12.75">
      <c r="H1543"/>
    </row>
    <row r="1544" s="2" customFormat="1" ht="12.75">
      <c r="H1544"/>
    </row>
    <row r="1545" s="2" customFormat="1" ht="12.75">
      <c r="H1545"/>
    </row>
    <row r="1546" s="2" customFormat="1" ht="12.75">
      <c r="H1546"/>
    </row>
    <row r="1547" s="2" customFormat="1" ht="12.75">
      <c r="H1547"/>
    </row>
    <row r="1548" s="2" customFormat="1" ht="12.75">
      <c r="H1548"/>
    </row>
    <row r="1549" s="2" customFormat="1" ht="12.75">
      <c r="H1549"/>
    </row>
    <row r="1550" s="2" customFormat="1" ht="12.75">
      <c r="H1550"/>
    </row>
    <row r="1551" s="2" customFormat="1" ht="12.75">
      <c r="H1551"/>
    </row>
    <row r="1552" s="2" customFormat="1" ht="12.75">
      <c r="H1552"/>
    </row>
    <row r="1553" s="2" customFormat="1" ht="12.75">
      <c r="H1553"/>
    </row>
    <row r="1554" s="2" customFormat="1" ht="12.75">
      <c r="H1554"/>
    </row>
    <row r="1555" s="2" customFormat="1" ht="12.75">
      <c r="H1555"/>
    </row>
    <row r="1556" s="2" customFormat="1" ht="12.75">
      <c r="H1556"/>
    </row>
    <row r="1557" s="2" customFormat="1" ht="12.75">
      <c r="H1557"/>
    </row>
    <row r="1558" s="2" customFormat="1" ht="12.75">
      <c r="H1558"/>
    </row>
    <row r="1559" s="2" customFormat="1" ht="12.75">
      <c r="H1559"/>
    </row>
    <row r="1560" s="2" customFormat="1" ht="12.75">
      <c r="H1560"/>
    </row>
    <row r="1561" s="2" customFormat="1" ht="12.75">
      <c r="H1561"/>
    </row>
    <row r="1562" s="2" customFormat="1" ht="12.75">
      <c r="H1562"/>
    </row>
    <row r="1563" s="2" customFormat="1" ht="12.75">
      <c r="H1563"/>
    </row>
    <row r="1564" s="2" customFormat="1" ht="12.75">
      <c r="H1564"/>
    </row>
    <row r="1565" s="2" customFormat="1" ht="12.75">
      <c r="H1565"/>
    </row>
    <row r="1566" s="2" customFormat="1" ht="12.75">
      <c r="H1566"/>
    </row>
    <row r="1567" s="2" customFormat="1" ht="12.75">
      <c r="H1567"/>
    </row>
    <row r="1568" s="2" customFormat="1" ht="12.75">
      <c r="H1568"/>
    </row>
    <row r="1569" s="2" customFormat="1" ht="12.75">
      <c r="H1569"/>
    </row>
    <row r="1570" s="2" customFormat="1" ht="12.75">
      <c r="H1570"/>
    </row>
    <row r="1571" s="2" customFormat="1" ht="12.75">
      <c r="H1571"/>
    </row>
    <row r="1572" s="2" customFormat="1" ht="12.75">
      <c r="H1572"/>
    </row>
    <row r="1573" s="2" customFormat="1" ht="12.75">
      <c r="H1573"/>
    </row>
    <row r="1574" s="2" customFormat="1" ht="12.75">
      <c r="H1574"/>
    </row>
    <row r="1575" s="2" customFormat="1" ht="12.75">
      <c r="H1575"/>
    </row>
    <row r="1576" s="2" customFormat="1" ht="12.75">
      <c r="H1576"/>
    </row>
    <row r="1577" s="2" customFormat="1" ht="12.75">
      <c r="H1577"/>
    </row>
    <row r="1578" s="2" customFormat="1" ht="12.75">
      <c r="H1578"/>
    </row>
    <row r="1579" s="2" customFormat="1" ht="12.75">
      <c r="H1579"/>
    </row>
    <row r="1580" s="2" customFormat="1" ht="12.75">
      <c r="H1580"/>
    </row>
    <row r="1581" s="2" customFormat="1" ht="12.75">
      <c r="H1581"/>
    </row>
    <row r="1582" s="2" customFormat="1" ht="12.75">
      <c r="H1582"/>
    </row>
    <row r="1583" s="2" customFormat="1" ht="12.75">
      <c r="H1583"/>
    </row>
    <row r="1584" s="2" customFormat="1" ht="12.75">
      <c r="H1584"/>
    </row>
    <row r="1585" s="2" customFormat="1" ht="12.75">
      <c r="H1585"/>
    </row>
    <row r="1586" s="2" customFormat="1" ht="12.75">
      <c r="H1586"/>
    </row>
    <row r="1587" s="2" customFormat="1" ht="12.75">
      <c r="H1587"/>
    </row>
    <row r="1588" s="2" customFormat="1" ht="12.75">
      <c r="H1588"/>
    </row>
    <row r="1589" s="2" customFormat="1" ht="12.75">
      <c r="H1589"/>
    </row>
    <row r="1590" s="2" customFormat="1" ht="12.75">
      <c r="H1590"/>
    </row>
    <row r="1591" s="2" customFormat="1" ht="12.75">
      <c r="H1591"/>
    </row>
    <row r="1592" s="2" customFormat="1" ht="12.75">
      <c r="H1592"/>
    </row>
    <row r="1593" s="2" customFormat="1" ht="12.75">
      <c r="H1593"/>
    </row>
    <row r="1594" s="2" customFormat="1" ht="12.75">
      <c r="H1594"/>
    </row>
    <row r="1595" s="2" customFormat="1" ht="12.75">
      <c r="H1595"/>
    </row>
    <row r="1596" s="2" customFormat="1" ht="12.75">
      <c r="H1596"/>
    </row>
    <row r="1597" s="2" customFormat="1" ht="12.75">
      <c r="H1597"/>
    </row>
    <row r="1598" s="2" customFormat="1" ht="12.75">
      <c r="H1598"/>
    </row>
    <row r="1599" s="2" customFormat="1" ht="12.75">
      <c r="H1599"/>
    </row>
    <row r="1600" s="2" customFormat="1" ht="12.75">
      <c r="H1600"/>
    </row>
    <row r="1601" s="2" customFormat="1" ht="12.75">
      <c r="H1601"/>
    </row>
    <row r="1602" s="2" customFormat="1" ht="12.75">
      <c r="H1602"/>
    </row>
    <row r="1603" s="2" customFormat="1" ht="12.75">
      <c r="H1603"/>
    </row>
    <row r="1604" s="2" customFormat="1" ht="12.75">
      <c r="H1604"/>
    </row>
    <row r="1605" s="2" customFormat="1" ht="12.75">
      <c r="H1605"/>
    </row>
    <row r="1606" s="2" customFormat="1" ht="12.75">
      <c r="H1606"/>
    </row>
    <row r="1607" s="2" customFormat="1" ht="12.75">
      <c r="H1607"/>
    </row>
    <row r="1608" s="2" customFormat="1" ht="12.75">
      <c r="H1608"/>
    </row>
    <row r="1609" s="2" customFormat="1" ht="12.75">
      <c r="H1609"/>
    </row>
    <row r="1610" s="2" customFormat="1" ht="12.75">
      <c r="H1610"/>
    </row>
    <row r="1611" s="2" customFormat="1" ht="12.75">
      <c r="H1611"/>
    </row>
    <row r="1612" s="2" customFormat="1" ht="12.75">
      <c r="H1612"/>
    </row>
    <row r="1613" s="2" customFormat="1" ht="12.75">
      <c r="H1613"/>
    </row>
    <row r="1614" s="2" customFormat="1" ht="12.75">
      <c r="H1614"/>
    </row>
    <row r="1615" s="2" customFormat="1" ht="12.75">
      <c r="H1615"/>
    </row>
    <row r="1616" s="2" customFormat="1" ht="12.75">
      <c r="H1616"/>
    </row>
    <row r="1617" s="2" customFormat="1" ht="12.75">
      <c r="H1617"/>
    </row>
    <row r="1618" s="2" customFormat="1" ht="12.75">
      <c r="H1618"/>
    </row>
    <row r="1619" s="2" customFormat="1" ht="12.75">
      <c r="H1619"/>
    </row>
    <row r="1620" s="2" customFormat="1" ht="12.75">
      <c r="H1620"/>
    </row>
    <row r="1621" s="2" customFormat="1" ht="12.75">
      <c r="H1621"/>
    </row>
    <row r="1622" s="2" customFormat="1" ht="12.75">
      <c r="H1622"/>
    </row>
    <row r="1623" s="2" customFormat="1" ht="12.75">
      <c r="H1623"/>
    </row>
    <row r="1624" s="2" customFormat="1" ht="12.75">
      <c r="H1624"/>
    </row>
    <row r="1625" s="2" customFormat="1" ht="12.75">
      <c r="H1625"/>
    </row>
    <row r="1626" s="2" customFormat="1" ht="12.75">
      <c r="H1626"/>
    </row>
    <row r="1627" s="2" customFormat="1" ht="12.75">
      <c r="H1627"/>
    </row>
    <row r="1628" s="2" customFormat="1" ht="12.75">
      <c r="H1628"/>
    </row>
    <row r="1629" s="2" customFormat="1" ht="12.75">
      <c r="H1629"/>
    </row>
    <row r="1630" s="2" customFormat="1" ht="12.75">
      <c r="H1630"/>
    </row>
    <row r="1631" s="2" customFormat="1" ht="12.75">
      <c r="H1631"/>
    </row>
    <row r="1632" s="2" customFormat="1" ht="12.75">
      <c r="H1632"/>
    </row>
    <row r="1633" s="2" customFormat="1" ht="12.75">
      <c r="H1633"/>
    </row>
    <row r="1634" s="2" customFormat="1" ht="12.75">
      <c r="H1634"/>
    </row>
    <row r="1635" s="2" customFormat="1" ht="12.75">
      <c r="H1635"/>
    </row>
    <row r="1636" s="2" customFormat="1" ht="12.75">
      <c r="H1636"/>
    </row>
    <row r="1637" s="2" customFormat="1" ht="12.75">
      <c r="H1637"/>
    </row>
    <row r="1638" s="2" customFormat="1" ht="12.75">
      <c r="H1638"/>
    </row>
    <row r="1639" s="2" customFormat="1" ht="12.75">
      <c r="H1639"/>
    </row>
    <row r="1640" s="2" customFormat="1" ht="12.75">
      <c r="H1640"/>
    </row>
    <row r="1641" s="2" customFormat="1" ht="12.75">
      <c r="H1641"/>
    </row>
    <row r="1642" s="2" customFormat="1" ht="12.75">
      <c r="H1642"/>
    </row>
    <row r="1643" s="2" customFormat="1" ht="12.75">
      <c r="H1643"/>
    </row>
    <row r="1644" s="2" customFormat="1" ht="12.75">
      <c r="H1644"/>
    </row>
    <row r="1645" s="2" customFormat="1" ht="12.75">
      <c r="H1645"/>
    </row>
    <row r="1646" s="2" customFormat="1" ht="12.75">
      <c r="H1646"/>
    </row>
    <row r="1647" s="2" customFormat="1" ht="12.75">
      <c r="H1647"/>
    </row>
    <row r="1648" s="2" customFormat="1" ht="12.75">
      <c r="H1648"/>
    </row>
    <row r="1649" s="2" customFormat="1" ht="12.75">
      <c r="H1649"/>
    </row>
    <row r="1650" s="2" customFormat="1" ht="12.75">
      <c r="H1650"/>
    </row>
    <row r="1651" s="2" customFormat="1" ht="12.75">
      <c r="H1651"/>
    </row>
    <row r="1652" s="2" customFormat="1" ht="12.75">
      <c r="H1652"/>
    </row>
    <row r="1653" s="2" customFormat="1" ht="12.75">
      <c r="H1653"/>
    </row>
    <row r="1654" s="2" customFormat="1" ht="12.75">
      <c r="H1654"/>
    </row>
    <row r="1655" s="2" customFormat="1" ht="12.75">
      <c r="H1655"/>
    </row>
    <row r="1656" s="2" customFormat="1" ht="12.75">
      <c r="H1656"/>
    </row>
    <row r="1657" s="2" customFormat="1" ht="12.75">
      <c r="H1657"/>
    </row>
    <row r="1658" s="2" customFormat="1" ht="12.75">
      <c r="H1658"/>
    </row>
    <row r="1659" s="2" customFormat="1" ht="12.75">
      <c r="H1659"/>
    </row>
    <row r="1660" s="2" customFormat="1" ht="12.75">
      <c r="H1660"/>
    </row>
    <row r="1661" s="2" customFormat="1" ht="12.75">
      <c r="H1661"/>
    </row>
    <row r="1662" s="2" customFormat="1" ht="12.75">
      <c r="H1662"/>
    </row>
    <row r="1663" s="2" customFormat="1" ht="12.75">
      <c r="H1663"/>
    </row>
    <row r="1664" s="2" customFormat="1" ht="12.75">
      <c r="H1664"/>
    </row>
    <row r="1665" s="2" customFormat="1" ht="12.75">
      <c r="H1665"/>
    </row>
    <row r="1666" s="2" customFormat="1" ht="12.75">
      <c r="H1666"/>
    </row>
    <row r="1667" s="2" customFormat="1" ht="12.75">
      <c r="H1667"/>
    </row>
    <row r="1668" s="2" customFormat="1" ht="12.75">
      <c r="H1668"/>
    </row>
    <row r="1669" s="2" customFormat="1" ht="12.75">
      <c r="H1669"/>
    </row>
    <row r="1670" s="2" customFormat="1" ht="12.75">
      <c r="H1670"/>
    </row>
    <row r="1671" s="2" customFormat="1" ht="12.75">
      <c r="H1671"/>
    </row>
    <row r="1672" s="2" customFormat="1" ht="12.75">
      <c r="H1672"/>
    </row>
    <row r="1673" s="2" customFormat="1" ht="12.75">
      <c r="H1673"/>
    </row>
    <row r="1674" s="2" customFormat="1" ht="12.75">
      <c r="H1674"/>
    </row>
    <row r="1675" s="2" customFormat="1" ht="12.75">
      <c r="H1675"/>
    </row>
    <row r="1676" s="2" customFormat="1" ht="12.75">
      <c r="H1676"/>
    </row>
    <row r="1677" s="2" customFormat="1" ht="12.75">
      <c r="H1677"/>
    </row>
    <row r="1678" s="2" customFormat="1" ht="12.75">
      <c r="H1678"/>
    </row>
    <row r="1679" s="2" customFormat="1" ht="12.75">
      <c r="H1679"/>
    </row>
    <row r="1680" s="2" customFormat="1" ht="12.75">
      <c r="H1680"/>
    </row>
    <row r="1681" s="2" customFormat="1" ht="12.75">
      <c r="H1681"/>
    </row>
    <row r="1682" s="2" customFormat="1" ht="12.75">
      <c r="H1682"/>
    </row>
    <row r="1683" s="2" customFormat="1" ht="12.75">
      <c r="H1683"/>
    </row>
    <row r="1684" s="2" customFormat="1" ht="12.75">
      <c r="H1684"/>
    </row>
    <row r="1685" s="2" customFormat="1" ht="12.75">
      <c r="H1685"/>
    </row>
    <row r="1686" s="2" customFormat="1" ht="12.75">
      <c r="H1686"/>
    </row>
    <row r="1687" s="2" customFormat="1" ht="12.75">
      <c r="H1687"/>
    </row>
    <row r="1688" s="2" customFormat="1" ht="12.75">
      <c r="H1688"/>
    </row>
    <row r="1689" s="2" customFormat="1" ht="12.75">
      <c r="H1689"/>
    </row>
    <row r="1690" s="2" customFormat="1" ht="12.75">
      <c r="H1690"/>
    </row>
    <row r="1691" s="2" customFormat="1" ht="12.75">
      <c r="H1691"/>
    </row>
    <row r="1692" s="2" customFormat="1" ht="12.75">
      <c r="H1692"/>
    </row>
    <row r="1693" s="2" customFormat="1" ht="12.75">
      <c r="H1693"/>
    </row>
    <row r="1694" s="2" customFormat="1" ht="12.75">
      <c r="H1694"/>
    </row>
    <row r="1695" s="2" customFormat="1" ht="12.75">
      <c r="H1695"/>
    </row>
    <row r="1696" s="2" customFormat="1" ht="12.75">
      <c r="H1696"/>
    </row>
    <row r="1697" s="2" customFormat="1" ht="12.75">
      <c r="H1697"/>
    </row>
    <row r="1698" s="2" customFormat="1" ht="12.75">
      <c r="H1698"/>
    </row>
    <row r="1699" s="2" customFormat="1" ht="12.75">
      <c r="H1699"/>
    </row>
    <row r="1700" s="2" customFormat="1" ht="12.75">
      <c r="H1700"/>
    </row>
    <row r="1701" s="2" customFormat="1" ht="12.75">
      <c r="H1701"/>
    </row>
    <row r="1702" s="2" customFormat="1" ht="12.75">
      <c r="H1702"/>
    </row>
    <row r="1703" s="2" customFormat="1" ht="12.75">
      <c r="H1703"/>
    </row>
    <row r="1704" s="2" customFormat="1" ht="12.75">
      <c r="H1704"/>
    </row>
    <row r="1705" s="2" customFormat="1" ht="12.75">
      <c r="H1705"/>
    </row>
    <row r="1706" s="2" customFormat="1" ht="12.75">
      <c r="H1706"/>
    </row>
    <row r="1707" s="2" customFormat="1" ht="12.75">
      <c r="H1707"/>
    </row>
    <row r="1708" s="2" customFormat="1" ht="12.75">
      <c r="H1708"/>
    </row>
    <row r="1709" s="2" customFormat="1" ht="12.75">
      <c r="H1709"/>
    </row>
    <row r="1710" s="2" customFormat="1" ht="12.75">
      <c r="H1710"/>
    </row>
    <row r="1711" s="2" customFormat="1" ht="12.75">
      <c r="H1711"/>
    </row>
    <row r="1712" s="2" customFormat="1" ht="12.75">
      <c r="H1712"/>
    </row>
    <row r="1713" s="2" customFormat="1" ht="12.75">
      <c r="H1713"/>
    </row>
    <row r="1714" s="2" customFormat="1" ht="12.75">
      <c r="H1714"/>
    </row>
    <row r="1715" s="2" customFormat="1" ht="12.75">
      <c r="H1715"/>
    </row>
    <row r="1716" s="2" customFormat="1" ht="12.75">
      <c r="H1716"/>
    </row>
    <row r="1717" s="2" customFormat="1" ht="12.75">
      <c r="H1717"/>
    </row>
    <row r="1718" s="2" customFormat="1" ht="12.75">
      <c r="H1718"/>
    </row>
    <row r="1719" s="2" customFormat="1" ht="12.75">
      <c r="H1719"/>
    </row>
    <row r="1720" s="2" customFormat="1" ht="12.75">
      <c r="H1720"/>
    </row>
    <row r="1721" s="2" customFormat="1" ht="12.75">
      <c r="H1721"/>
    </row>
    <row r="1722" s="2" customFormat="1" ht="12.75">
      <c r="H1722"/>
    </row>
    <row r="1723" s="2" customFormat="1" ht="12.75">
      <c r="H1723"/>
    </row>
    <row r="1724" s="2" customFormat="1" ht="12.75">
      <c r="H1724"/>
    </row>
    <row r="1725" s="2" customFormat="1" ht="12.75">
      <c r="H1725"/>
    </row>
    <row r="1726" s="2" customFormat="1" ht="12.75">
      <c r="H1726"/>
    </row>
    <row r="1727" s="2" customFormat="1" ht="12.75">
      <c r="H1727"/>
    </row>
    <row r="1728" s="2" customFormat="1" ht="12.75">
      <c r="H1728"/>
    </row>
    <row r="1729" s="2" customFormat="1" ht="12.75">
      <c r="H1729"/>
    </row>
    <row r="1730" s="2" customFormat="1" ht="12.75">
      <c r="H1730"/>
    </row>
    <row r="1731" s="2" customFormat="1" ht="12.75">
      <c r="H1731"/>
    </row>
    <row r="1732" s="2" customFormat="1" ht="12.75">
      <c r="H1732"/>
    </row>
    <row r="1733" s="2" customFormat="1" ht="12.75">
      <c r="H1733"/>
    </row>
    <row r="1734" s="2" customFormat="1" ht="12.75">
      <c r="H1734"/>
    </row>
    <row r="1735" s="2" customFormat="1" ht="12.75">
      <c r="H1735"/>
    </row>
    <row r="1736" s="2" customFormat="1" ht="12.75">
      <c r="H1736"/>
    </row>
    <row r="1737" s="2" customFormat="1" ht="12.75">
      <c r="H1737"/>
    </row>
    <row r="1738" s="2" customFormat="1" ht="12.75">
      <c r="H1738"/>
    </row>
    <row r="1739" s="2" customFormat="1" ht="12.75">
      <c r="H1739"/>
    </row>
    <row r="1740" s="2" customFormat="1" ht="12.75">
      <c r="H1740"/>
    </row>
    <row r="1741" s="2" customFormat="1" ht="12.75">
      <c r="H1741"/>
    </row>
    <row r="1742" s="2" customFormat="1" ht="12.75">
      <c r="H1742"/>
    </row>
    <row r="1743" s="2" customFormat="1" ht="12.75">
      <c r="H1743"/>
    </row>
    <row r="1744" s="2" customFormat="1" ht="12.75">
      <c r="H1744"/>
    </row>
    <row r="1745" s="2" customFormat="1" ht="12.75">
      <c r="H1745"/>
    </row>
    <row r="1746" s="2" customFormat="1" ht="12.75">
      <c r="H1746"/>
    </row>
    <row r="1747" s="2" customFormat="1" ht="12.75">
      <c r="H1747"/>
    </row>
    <row r="1748" s="2" customFormat="1" ht="12.75">
      <c r="H1748"/>
    </row>
    <row r="1749" s="2" customFormat="1" ht="12.75">
      <c r="H1749"/>
    </row>
    <row r="1750" s="2" customFormat="1" ht="12.75">
      <c r="H1750"/>
    </row>
    <row r="1751" s="2" customFormat="1" ht="12.75">
      <c r="H1751"/>
    </row>
    <row r="1752" s="2" customFormat="1" ht="12.75">
      <c r="H1752"/>
    </row>
    <row r="1753" s="2" customFormat="1" ht="12.75">
      <c r="H1753"/>
    </row>
    <row r="1754" s="2" customFormat="1" ht="12.75">
      <c r="H1754"/>
    </row>
    <row r="1755" s="2" customFormat="1" ht="12.75">
      <c r="H1755"/>
    </row>
    <row r="1756" s="2" customFormat="1" ht="12.75">
      <c r="H1756"/>
    </row>
    <row r="1757" s="2" customFormat="1" ht="12.75">
      <c r="H1757"/>
    </row>
    <row r="1758" s="2" customFormat="1" ht="12.75">
      <c r="H1758"/>
    </row>
    <row r="1759" s="2" customFormat="1" ht="12.75">
      <c r="H1759"/>
    </row>
    <row r="1760" s="2" customFormat="1" ht="12.75">
      <c r="H1760"/>
    </row>
    <row r="1761" s="2" customFormat="1" ht="12.75">
      <c r="H1761"/>
    </row>
    <row r="1762" s="2" customFormat="1" ht="12.75">
      <c r="H1762"/>
    </row>
    <row r="1763" s="2" customFormat="1" ht="12.75">
      <c r="H1763"/>
    </row>
    <row r="1764" s="2" customFormat="1" ht="12.75">
      <c r="H1764"/>
    </row>
    <row r="1765" s="2" customFormat="1" ht="12.75">
      <c r="H1765"/>
    </row>
    <row r="1766" s="2" customFormat="1" ht="12.75">
      <c r="H1766"/>
    </row>
    <row r="1767" s="2" customFormat="1" ht="12.75">
      <c r="H1767"/>
    </row>
    <row r="1768" s="2" customFormat="1" ht="12.75">
      <c r="H1768"/>
    </row>
    <row r="1769" s="2" customFormat="1" ht="12.75">
      <c r="H1769"/>
    </row>
    <row r="1770" s="2" customFormat="1" ht="12.75">
      <c r="H1770"/>
    </row>
    <row r="1771" s="2" customFormat="1" ht="12.75">
      <c r="H1771"/>
    </row>
    <row r="1772" s="2" customFormat="1" ht="12.75">
      <c r="H1772"/>
    </row>
    <row r="1773" s="2" customFormat="1" ht="12.75">
      <c r="H1773"/>
    </row>
    <row r="1774" s="2" customFormat="1" ht="12.75">
      <c r="H1774"/>
    </row>
    <row r="1775" s="2" customFormat="1" ht="12.75">
      <c r="H1775"/>
    </row>
    <row r="1776" s="2" customFormat="1" ht="12.75">
      <c r="H1776"/>
    </row>
    <row r="1777" s="2" customFormat="1" ht="12.75">
      <c r="H1777"/>
    </row>
    <row r="1778" s="2" customFormat="1" ht="12.75">
      <c r="H1778"/>
    </row>
    <row r="1779" s="2" customFormat="1" ht="12.75">
      <c r="H1779"/>
    </row>
    <row r="1780" s="2" customFormat="1" ht="12.75">
      <c r="H1780"/>
    </row>
    <row r="1781" s="2" customFormat="1" ht="12.75">
      <c r="H1781"/>
    </row>
    <row r="1782" s="2" customFormat="1" ht="12.75">
      <c r="H1782"/>
    </row>
    <row r="1783" s="2" customFormat="1" ht="12.75">
      <c r="H1783"/>
    </row>
    <row r="1784" s="2" customFormat="1" ht="12.75">
      <c r="H1784"/>
    </row>
    <row r="1785" s="2" customFormat="1" ht="12.75">
      <c r="H1785"/>
    </row>
    <row r="1786" s="2" customFormat="1" ht="12.75">
      <c r="H1786"/>
    </row>
    <row r="1787" s="2" customFormat="1" ht="12.75">
      <c r="H1787"/>
    </row>
    <row r="1788" s="2" customFormat="1" ht="12.75">
      <c r="H1788"/>
    </row>
    <row r="1789" s="2" customFormat="1" ht="12.75">
      <c r="H1789"/>
    </row>
    <row r="1790" s="2" customFormat="1" ht="12.75">
      <c r="H1790"/>
    </row>
    <row r="1791" s="2" customFormat="1" ht="12.75">
      <c r="H1791"/>
    </row>
    <row r="1792" s="2" customFormat="1" ht="12.75">
      <c r="H1792"/>
    </row>
    <row r="1793" s="2" customFormat="1" ht="12.75">
      <c r="H1793"/>
    </row>
    <row r="1794" s="2" customFormat="1" ht="12.75">
      <c r="H1794"/>
    </row>
    <row r="1795" s="2" customFormat="1" ht="12.75">
      <c r="H1795"/>
    </row>
    <row r="1796" s="2" customFormat="1" ht="12.75">
      <c r="H1796"/>
    </row>
    <row r="1797" s="2" customFormat="1" ht="12.75">
      <c r="H1797"/>
    </row>
    <row r="1798" s="2" customFormat="1" ht="12.75">
      <c r="H1798"/>
    </row>
    <row r="1799" s="2" customFormat="1" ht="12.75">
      <c r="H1799"/>
    </row>
    <row r="1800" s="2" customFormat="1" ht="12.75">
      <c r="H1800"/>
    </row>
    <row r="1801" s="2" customFormat="1" ht="12.75">
      <c r="H1801"/>
    </row>
    <row r="1802" s="2" customFormat="1" ht="12.75">
      <c r="H1802"/>
    </row>
    <row r="1803" s="2" customFormat="1" ht="12.75">
      <c r="H1803"/>
    </row>
    <row r="1804" s="2" customFormat="1" ht="12.75">
      <c r="H1804"/>
    </row>
    <row r="1805" s="2" customFormat="1" ht="12.75">
      <c r="H1805"/>
    </row>
    <row r="1806" s="2" customFormat="1" ht="12.75">
      <c r="H1806"/>
    </row>
    <row r="1807" s="2" customFormat="1" ht="12.75">
      <c r="H1807"/>
    </row>
    <row r="1808" s="2" customFormat="1" ht="12.75">
      <c r="H1808"/>
    </row>
    <row r="1809" s="2" customFormat="1" ht="12.75">
      <c r="H1809"/>
    </row>
    <row r="1810" s="2" customFormat="1" ht="12.75">
      <c r="H1810"/>
    </row>
    <row r="1811" s="2" customFormat="1" ht="12.75">
      <c r="H1811"/>
    </row>
    <row r="1812" s="2" customFormat="1" ht="12.75">
      <c r="H1812"/>
    </row>
    <row r="1813" s="2" customFormat="1" ht="12.75">
      <c r="H1813"/>
    </row>
    <row r="1814" s="2" customFormat="1" ht="12.75">
      <c r="H1814"/>
    </row>
    <row r="1815" s="2" customFormat="1" ht="12.75">
      <c r="H1815"/>
    </row>
    <row r="1816" s="2" customFormat="1" ht="12.75">
      <c r="H1816"/>
    </row>
    <row r="1817" s="2" customFormat="1" ht="12.75">
      <c r="H1817"/>
    </row>
    <row r="1818" s="2" customFormat="1" ht="12.75">
      <c r="H1818"/>
    </row>
    <row r="1819" s="2" customFormat="1" ht="12.75">
      <c r="H1819"/>
    </row>
    <row r="1820" s="2" customFormat="1" ht="12.75">
      <c r="H1820"/>
    </row>
    <row r="1821" s="2" customFormat="1" ht="12.75">
      <c r="H1821"/>
    </row>
    <row r="1822" s="2" customFormat="1" ht="12.75">
      <c r="H1822"/>
    </row>
    <row r="1823" s="2" customFormat="1" ht="12.75">
      <c r="H1823"/>
    </row>
    <row r="1824" s="2" customFormat="1" ht="12.75">
      <c r="H1824"/>
    </row>
    <row r="1825" s="2" customFormat="1" ht="12.75">
      <c r="H1825"/>
    </row>
    <row r="1826" s="2" customFormat="1" ht="12.75">
      <c r="H1826"/>
    </row>
    <row r="1827" s="2" customFormat="1" ht="12.75">
      <c r="H1827"/>
    </row>
    <row r="1828" s="2" customFormat="1" ht="12.75">
      <c r="H1828"/>
    </row>
    <row r="1829" s="2" customFormat="1" ht="12.75">
      <c r="H1829"/>
    </row>
    <row r="1830" s="2" customFormat="1" ht="12.75">
      <c r="H1830"/>
    </row>
    <row r="1831" s="2" customFormat="1" ht="12.75">
      <c r="H1831"/>
    </row>
    <row r="1832" s="2" customFormat="1" ht="12.75">
      <c r="H1832"/>
    </row>
    <row r="1833" s="2" customFormat="1" ht="12.75">
      <c r="H1833"/>
    </row>
    <row r="1834" s="2" customFormat="1" ht="12.75">
      <c r="H1834"/>
    </row>
    <row r="1835" s="2" customFormat="1" ht="12.75">
      <c r="H1835"/>
    </row>
    <row r="1836" s="2" customFormat="1" ht="12.75">
      <c r="H1836"/>
    </row>
    <row r="1837" s="2" customFormat="1" ht="12.75">
      <c r="H1837"/>
    </row>
    <row r="1838" s="2" customFormat="1" ht="12.75">
      <c r="H1838"/>
    </row>
    <row r="1839" s="2" customFormat="1" ht="12.75">
      <c r="H1839"/>
    </row>
    <row r="1840" s="2" customFormat="1" ht="12.75">
      <c r="H1840"/>
    </row>
    <row r="1841" s="2" customFormat="1" ht="12.75">
      <c r="H1841"/>
    </row>
    <row r="1842" s="2" customFormat="1" ht="12.75">
      <c r="H1842"/>
    </row>
    <row r="1843" s="2" customFormat="1" ht="12.75">
      <c r="H1843"/>
    </row>
    <row r="1844" s="2" customFormat="1" ht="12.75">
      <c r="H1844"/>
    </row>
    <row r="1845" s="2" customFormat="1" ht="12.75">
      <c r="H1845"/>
    </row>
    <row r="1846" s="2" customFormat="1" ht="12.75">
      <c r="H1846"/>
    </row>
    <row r="1847" s="2" customFormat="1" ht="12.75">
      <c r="H1847"/>
    </row>
    <row r="1848" s="2" customFormat="1" ht="12.75">
      <c r="H1848"/>
    </row>
    <row r="1849" s="2" customFormat="1" ht="12.75">
      <c r="H1849"/>
    </row>
    <row r="1850" s="2" customFormat="1" ht="12.75">
      <c r="H1850"/>
    </row>
    <row r="1851" s="2" customFormat="1" ht="12.75">
      <c r="H1851"/>
    </row>
    <row r="1852" s="2" customFormat="1" ht="12.75">
      <c r="H1852"/>
    </row>
    <row r="1853" s="2" customFormat="1" ht="12.75">
      <c r="H1853"/>
    </row>
    <row r="1854" s="2" customFormat="1" ht="12.75">
      <c r="H1854"/>
    </row>
    <row r="1855" s="2" customFormat="1" ht="12.75">
      <c r="H1855"/>
    </row>
    <row r="1856" s="2" customFormat="1" ht="12.75">
      <c r="H1856"/>
    </row>
    <row r="1857" s="2" customFormat="1" ht="12.75">
      <c r="H1857"/>
    </row>
    <row r="1858" s="2" customFormat="1" ht="12.75">
      <c r="H1858"/>
    </row>
    <row r="1859" s="2" customFormat="1" ht="12.75">
      <c r="H1859"/>
    </row>
    <row r="1860" s="2" customFormat="1" ht="12.75">
      <c r="H1860"/>
    </row>
    <row r="1861" s="2" customFormat="1" ht="12.75">
      <c r="H1861"/>
    </row>
    <row r="1862" s="2" customFormat="1" ht="12.75">
      <c r="H1862"/>
    </row>
    <row r="1863" s="2" customFormat="1" ht="12.75">
      <c r="H1863"/>
    </row>
    <row r="1864" s="2" customFormat="1" ht="12.75">
      <c r="H1864"/>
    </row>
    <row r="1865" s="2" customFormat="1" ht="12.75">
      <c r="H1865"/>
    </row>
    <row r="1866" s="2" customFormat="1" ht="12.75">
      <c r="H1866"/>
    </row>
    <row r="1867" s="2" customFormat="1" ht="12.75">
      <c r="H1867"/>
    </row>
    <row r="1868" s="2" customFormat="1" ht="12.75">
      <c r="H1868"/>
    </row>
    <row r="1869" s="2" customFormat="1" ht="12.75">
      <c r="H1869"/>
    </row>
    <row r="1870" s="2" customFormat="1" ht="12.75">
      <c r="H1870"/>
    </row>
    <row r="1871" s="2" customFormat="1" ht="12.75">
      <c r="H1871"/>
    </row>
    <row r="1872" s="2" customFormat="1" ht="12.75">
      <c r="H1872"/>
    </row>
    <row r="1873" s="2" customFormat="1" ht="12.75">
      <c r="H1873"/>
    </row>
    <row r="1874" s="2" customFormat="1" ht="12.75">
      <c r="H1874"/>
    </row>
    <row r="1875" s="2" customFormat="1" ht="12.75">
      <c r="H1875"/>
    </row>
    <row r="1876" s="2" customFormat="1" ht="12.75">
      <c r="H1876"/>
    </row>
    <row r="1877" s="2" customFormat="1" ht="12.75">
      <c r="H1877"/>
    </row>
    <row r="1878" s="2" customFormat="1" ht="12.75">
      <c r="H1878"/>
    </row>
    <row r="1879" s="2" customFormat="1" ht="12.75">
      <c r="H1879"/>
    </row>
    <row r="1880" s="2" customFormat="1" ht="12.75">
      <c r="H1880"/>
    </row>
    <row r="1881" s="2" customFormat="1" ht="12.75">
      <c r="H1881"/>
    </row>
    <row r="1882" s="2" customFormat="1" ht="12.75">
      <c r="H1882"/>
    </row>
    <row r="1883" s="2" customFormat="1" ht="12.75">
      <c r="H1883"/>
    </row>
    <row r="1884" s="2" customFormat="1" ht="12.75">
      <c r="H1884"/>
    </row>
    <row r="1885" s="2" customFormat="1" ht="12.75">
      <c r="H1885"/>
    </row>
    <row r="1886" s="2" customFormat="1" ht="12.75">
      <c r="H1886"/>
    </row>
    <row r="1887" s="2" customFormat="1" ht="12.75">
      <c r="H1887"/>
    </row>
    <row r="1888" s="2" customFormat="1" ht="12.75">
      <c r="H1888"/>
    </row>
    <row r="1889" s="2" customFormat="1" ht="12.75">
      <c r="H1889"/>
    </row>
    <row r="1890" s="2" customFormat="1" ht="12.75">
      <c r="H1890"/>
    </row>
    <row r="1891" s="2" customFormat="1" ht="12.75">
      <c r="H1891"/>
    </row>
    <row r="1892" s="2" customFormat="1" ht="12.75">
      <c r="H1892"/>
    </row>
    <row r="1893" s="2" customFormat="1" ht="12.75">
      <c r="H1893"/>
    </row>
    <row r="1894" s="2" customFormat="1" ht="12.75">
      <c r="H1894"/>
    </row>
    <row r="1895" s="2" customFormat="1" ht="12.75">
      <c r="H1895"/>
    </row>
    <row r="1896" s="2" customFormat="1" ht="12.75">
      <c r="H1896"/>
    </row>
    <row r="1897" s="2" customFormat="1" ht="12.75">
      <c r="H1897"/>
    </row>
    <row r="1898" s="2" customFormat="1" ht="12.75">
      <c r="H1898"/>
    </row>
    <row r="1899" s="2" customFormat="1" ht="12.75">
      <c r="H1899"/>
    </row>
    <row r="1900" s="2" customFormat="1" ht="12.75">
      <c r="H1900"/>
    </row>
    <row r="1901" s="2" customFormat="1" ht="12.75">
      <c r="H1901"/>
    </row>
    <row r="1902" s="2" customFormat="1" ht="12.75">
      <c r="H1902"/>
    </row>
    <row r="1903" s="2" customFormat="1" ht="12.75">
      <c r="H1903"/>
    </row>
    <row r="1904" s="2" customFormat="1" ht="12.75">
      <c r="H1904"/>
    </row>
    <row r="1905" s="2" customFormat="1" ht="12.75">
      <c r="H1905"/>
    </row>
    <row r="1906" s="2" customFormat="1" ht="12.75">
      <c r="H1906"/>
    </row>
    <row r="1907" s="2" customFormat="1" ht="12.75">
      <c r="H1907"/>
    </row>
    <row r="1908" s="2" customFormat="1" ht="12.75">
      <c r="H1908"/>
    </row>
    <row r="1909" s="2" customFormat="1" ht="12.75">
      <c r="H1909"/>
    </row>
    <row r="1910" s="2" customFormat="1" ht="12.75">
      <c r="H1910"/>
    </row>
    <row r="1911" s="2" customFormat="1" ht="12.75">
      <c r="H1911"/>
    </row>
    <row r="1912" s="2" customFormat="1" ht="12.75">
      <c r="H1912"/>
    </row>
    <row r="1913" s="2" customFormat="1" ht="12.75">
      <c r="H1913"/>
    </row>
    <row r="1914" s="2" customFormat="1" ht="12.75">
      <c r="H1914"/>
    </row>
    <row r="1915" s="2" customFormat="1" ht="12.75">
      <c r="H1915"/>
    </row>
    <row r="1916" s="2" customFormat="1" ht="12.75">
      <c r="H1916"/>
    </row>
    <row r="1917" s="2" customFormat="1" ht="12.75">
      <c r="H1917"/>
    </row>
    <row r="1918" s="2" customFormat="1" ht="12.75">
      <c r="H1918"/>
    </row>
    <row r="1919" s="2" customFormat="1" ht="12.75">
      <c r="H1919"/>
    </row>
    <row r="1920" s="2" customFormat="1" ht="12.75">
      <c r="H1920"/>
    </row>
    <row r="1921" s="2" customFormat="1" ht="12.75">
      <c r="H1921"/>
    </row>
    <row r="1922" s="2" customFormat="1" ht="12.75">
      <c r="H1922"/>
    </row>
    <row r="1923" s="2" customFormat="1" ht="12.75">
      <c r="H1923"/>
    </row>
    <row r="1924" s="2" customFormat="1" ht="12.75">
      <c r="H1924"/>
    </row>
    <row r="1925" s="2" customFormat="1" ht="12.75">
      <c r="H1925"/>
    </row>
    <row r="1926" s="2" customFormat="1" ht="12.75">
      <c r="H1926"/>
    </row>
    <row r="1927" s="2" customFormat="1" ht="12.75">
      <c r="H1927"/>
    </row>
    <row r="1928" s="2" customFormat="1" ht="12.75">
      <c r="H1928"/>
    </row>
    <row r="1929" s="2" customFormat="1" ht="12.75">
      <c r="H1929"/>
    </row>
    <row r="1930" s="2" customFormat="1" ht="12.75">
      <c r="H1930"/>
    </row>
    <row r="1931" s="2" customFormat="1" ht="12.75">
      <c r="H1931"/>
    </row>
    <row r="1932" s="2" customFormat="1" ht="12.75">
      <c r="H1932"/>
    </row>
    <row r="1933" s="2" customFormat="1" ht="12.75">
      <c r="H1933"/>
    </row>
    <row r="1934" s="2" customFormat="1" ht="12.75">
      <c r="H1934"/>
    </row>
    <row r="1935" s="2" customFormat="1" ht="12.75">
      <c r="H1935"/>
    </row>
    <row r="1936" s="2" customFormat="1" ht="12.75">
      <c r="H1936"/>
    </row>
    <row r="1937" s="2" customFormat="1" ht="12.75">
      <c r="H1937"/>
    </row>
    <row r="1938" s="2" customFormat="1" ht="12.75">
      <c r="H1938"/>
    </row>
    <row r="1939" s="2" customFormat="1" ht="12.75">
      <c r="H1939"/>
    </row>
    <row r="1940" s="2" customFormat="1" ht="12.75">
      <c r="H1940"/>
    </row>
    <row r="1941" s="2" customFormat="1" ht="12.75">
      <c r="H1941"/>
    </row>
    <row r="1942" s="2" customFormat="1" ht="12.75">
      <c r="H1942"/>
    </row>
    <row r="1943" s="2" customFormat="1" ht="12.75">
      <c r="H1943"/>
    </row>
    <row r="1944" s="2" customFormat="1" ht="12.75">
      <c r="H1944"/>
    </row>
    <row r="1945" s="2" customFormat="1" ht="12.75">
      <c r="H1945"/>
    </row>
    <row r="1946" s="2" customFormat="1" ht="12.75">
      <c r="H1946"/>
    </row>
    <row r="1947" s="2" customFormat="1" ht="12.75">
      <c r="H1947"/>
    </row>
    <row r="1948" s="2" customFormat="1" ht="12.75">
      <c r="H1948"/>
    </row>
    <row r="1949" s="2" customFormat="1" ht="12.75">
      <c r="H1949"/>
    </row>
    <row r="1950" s="2" customFormat="1" ht="12.75">
      <c r="H1950"/>
    </row>
    <row r="1951" s="2" customFormat="1" ht="12.75">
      <c r="H1951"/>
    </row>
    <row r="1952" s="2" customFormat="1" ht="12.75">
      <c r="H1952"/>
    </row>
    <row r="1953" s="2" customFormat="1" ht="12.75">
      <c r="H1953"/>
    </row>
    <row r="1954" s="2" customFormat="1" ht="12.75">
      <c r="H1954"/>
    </row>
    <row r="1955" s="2" customFormat="1" ht="12.75">
      <c r="H1955"/>
    </row>
    <row r="1956" s="2" customFormat="1" ht="12.75">
      <c r="H1956"/>
    </row>
    <row r="1957" s="2" customFormat="1" ht="12.75">
      <c r="H1957"/>
    </row>
    <row r="1958" s="2" customFormat="1" ht="12.75">
      <c r="H1958"/>
    </row>
    <row r="1959" s="2" customFormat="1" ht="12.75">
      <c r="H1959"/>
    </row>
    <row r="1960" s="2" customFormat="1" ht="12.75">
      <c r="H1960"/>
    </row>
    <row r="1961" s="2" customFormat="1" ht="12.75">
      <c r="H1961"/>
    </row>
    <row r="1962" s="2" customFormat="1" ht="12.75">
      <c r="H1962"/>
    </row>
    <row r="1963" s="2" customFormat="1" ht="12.75">
      <c r="H1963"/>
    </row>
    <row r="1964" s="2" customFormat="1" ht="12.75">
      <c r="H1964"/>
    </row>
    <row r="1965" s="2" customFormat="1" ht="12.75">
      <c r="H1965"/>
    </row>
    <row r="1966" s="2" customFormat="1" ht="12.75">
      <c r="H1966"/>
    </row>
    <row r="1967" s="2" customFormat="1" ht="12.75">
      <c r="H1967"/>
    </row>
    <row r="1968" s="2" customFormat="1" ht="12.75">
      <c r="H1968"/>
    </row>
    <row r="1969" s="2" customFormat="1" ht="12.75">
      <c r="H1969"/>
    </row>
    <row r="1970" s="2" customFormat="1" ht="12.75">
      <c r="H1970"/>
    </row>
    <row r="1971" s="2" customFormat="1" ht="12.75">
      <c r="H1971"/>
    </row>
    <row r="1972" s="2" customFormat="1" ht="12.75">
      <c r="H1972"/>
    </row>
    <row r="1973" s="2" customFormat="1" ht="12.75">
      <c r="H1973"/>
    </row>
    <row r="1974" s="2" customFormat="1" ht="12.75">
      <c r="H1974"/>
    </row>
    <row r="1975" s="2" customFormat="1" ht="12.75">
      <c r="H1975"/>
    </row>
    <row r="1976" s="2" customFormat="1" ht="12.75">
      <c r="H1976"/>
    </row>
    <row r="1977" s="2" customFormat="1" ht="12.75">
      <c r="H1977"/>
    </row>
    <row r="1978" s="2" customFormat="1" ht="12.75">
      <c r="H1978"/>
    </row>
    <row r="1979" s="2" customFormat="1" ht="12.75">
      <c r="H1979"/>
    </row>
    <row r="1980" s="2" customFormat="1" ht="12.75">
      <c r="H1980"/>
    </row>
    <row r="1981" s="2" customFormat="1" ht="12.75">
      <c r="H1981"/>
    </row>
    <row r="1982" s="2" customFormat="1" ht="12.75">
      <c r="H1982"/>
    </row>
    <row r="1983" s="2" customFormat="1" ht="12.75">
      <c r="H1983"/>
    </row>
    <row r="1984" s="2" customFormat="1" ht="12.75">
      <c r="H1984"/>
    </row>
    <row r="1985" s="2" customFormat="1" ht="12.75">
      <c r="H1985"/>
    </row>
    <row r="1986" s="2" customFormat="1" ht="12.75">
      <c r="H1986"/>
    </row>
    <row r="1987" s="2" customFormat="1" ht="12.75">
      <c r="H1987"/>
    </row>
    <row r="1988" s="2" customFormat="1" ht="12.75">
      <c r="H1988"/>
    </row>
    <row r="1989" s="2" customFormat="1" ht="12.75">
      <c r="H1989"/>
    </row>
    <row r="1990" s="2" customFormat="1" ht="12.75">
      <c r="H1990"/>
    </row>
    <row r="1991" s="2" customFormat="1" ht="12.75">
      <c r="H1991"/>
    </row>
    <row r="1992" s="2" customFormat="1" ht="12.75">
      <c r="H1992"/>
    </row>
    <row r="1993" s="2" customFormat="1" ht="12.75">
      <c r="H1993"/>
    </row>
    <row r="1994" s="2" customFormat="1" ht="12.75">
      <c r="H1994"/>
    </row>
    <row r="1995" s="2" customFormat="1" ht="12.75">
      <c r="H1995"/>
    </row>
    <row r="1996" s="2" customFormat="1" ht="12.75">
      <c r="H1996"/>
    </row>
    <row r="1997" s="2" customFormat="1" ht="12.75">
      <c r="H1997"/>
    </row>
    <row r="1998" s="2" customFormat="1" ht="12.75">
      <c r="H1998"/>
    </row>
    <row r="1999" s="2" customFormat="1" ht="12.75">
      <c r="H1999"/>
    </row>
    <row r="2000" s="2" customFormat="1" ht="12.75">
      <c r="H2000"/>
    </row>
    <row r="2001" s="2" customFormat="1" ht="12.75">
      <c r="H2001"/>
    </row>
    <row r="2002" s="2" customFormat="1" ht="12.75">
      <c r="H2002"/>
    </row>
    <row r="2003" s="2" customFormat="1" ht="12.75">
      <c r="H2003"/>
    </row>
    <row r="2004" s="2" customFormat="1" ht="12.75">
      <c r="H2004"/>
    </row>
    <row r="2005" s="2" customFormat="1" ht="12.75">
      <c r="H2005"/>
    </row>
    <row r="2006" s="2" customFormat="1" ht="12.75">
      <c r="H2006"/>
    </row>
    <row r="2007" s="2" customFormat="1" ht="12.75">
      <c r="H2007"/>
    </row>
    <row r="2008" s="2" customFormat="1" ht="12.75">
      <c r="H2008"/>
    </row>
    <row r="2009" s="2" customFormat="1" ht="12.75">
      <c r="H2009"/>
    </row>
    <row r="2010" s="2" customFormat="1" ht="12.75">
      <c r="H2010"/>
    </row>
    <row r="2011" s="2" customFormat="1" ht="12.75">
      <c r="H2011"/>
    </row>
    <row r="2012" s="2" customFormat="1" ht="12.75">
      <c r="H2012"/>
    </row>
    <row r="2013" s="2" customFormat="1" ht="12.75">
      <c r="H2013"/>
    </row>
    <row r="2014" s="2" customFormat="1" ht="12.75">
      <c r="H2014"/>
    </row>
    <row r="2015" s="2" customFormat="1" ht="12.75">
      <c r="H2015"/>
    </row>
    <row r="2016" s="2" customFormat="1" ht="12.75">
      <c r="H2016"/>
    </row>
    <row r="2017" s="2" customFormat="1" ht="12.75">
      <c r="H2017"/>
    </row>
    <row r="2018" s="2" customFormat="1" ht="12.75">
      <c r="H2018"/>
    </row>
    <row r="2019" s="2" customFormat="1" ht="12.75">
      <c r="H2019"/>
    </row>
    <row r="2020" s="2" customFormat="1" ht="12.75">
      <c r="H2020"/>
    </row>
    <row r="2021" s="2" customFormat="1" ht="12.75">
      <c r="H2021"/>
    </row>
    <row r="2022" s="2" customFormat="1" ht="12.75">
      <c r="H2022"/>
    </row>
    <row r="2023" s="2" customFormat="1" ht="12.75">
      <c r="H2023"/>
    </row>
    <row r="2024" s="2" customFormat="1" ht="12.75">
      <c r="H2024"/>
    </row>
    <row r="2025" s="2" customFormat="1" ht="12.75">
      <c r="H2025"/>
    </row>
    <row r="2026" s="2" customFormat="1" ht="12.75">
      <c r="H2026"/>
    </row>
    <row r="2027" s="2" customFormat="1" ht="12.75">
      <c r="H2027"/>
    </row>
    <row r="2028" s="2" customFormat="1" ht="12.75">
      <c r="H2028"/>
    </row>
    <row r="2029" s="2" customFormat="1" ht="12.75">
      <c r="H2029"/>
    </row>
    <row r="2030" s="2" customFormat="1" ht="12.75">
      <c r="H2030"/>
    </row>
    <row r="2031" s="2" customFormat="1" ht="12.75">
      <c r="H2031"/>
    </row>
    <row r="2032" s="2" customFormat="1" ht="12.75">
      <c r="H2032"/>
    </row>
    <row r="2033" s="2" customFormat="1" ht="12.75">
      <c r="H2033"/>
    </row>
    <row r="2034" s="2" customFormat="1" ht="12.75">
      <c r="H2034"/>
    </row>
    <row r="2035" s="2" customFormat="1" ht="12.75">
      <c r="H2035"/>
    </row>
    <row r="2036" s="2" customFormat="1" ht="12.75">
      <c r="H2036"/>
    </row>
    <row r="2037" s="2" customFormat="1" ht="12.75">
      <c r="H2037"/>
    </row>
    <row r="2038" s="2" customFormat="1" ht="12.75">
      <c r="H2038"/>
    </row>
    <row r="2039" s="2" customFormat="1" ht="12.75">
      <c r="H2039"/>
    </row>
    <row r="2040" s="2" customFormat="1" ht="12.75">
      <c r="H2040"/>
    </row>
    <row r="2041" s="2" customFormat="1" ht="12.75">
      <c r="H2041"/>
    </row>
    <row r="2042" s="2" customFormat="1" ht="12.75">
      <c r="H2042"/>
    </row>
    <row r="2043" s="2" customFormat="1" ht="12.75">
      <c r="H2043"/>
    </row>
    <row r="2044" s="2" customFormat="1" ht="12.75">
      <c r="H2044"/>
    </row>
    <row r="2045" s="2" customFormat="1" ht="12.75">
      <c r="H2045"/>
    </row>
    <row r="2046" s="2" customFormat="1" ht="12.75">
      <c r="H2046"/>
    </row>
    <row r="2047" s="2" customFormat="1" ht="12.75">
      <c r="H2047"/>
    </row>
    <row r="2048" s="2" customFormat="1" ht="12.75">
      <c r="H2048"/>
    </row>
    <row r="2049" s="2" customFormat="1" ht="12.75">
      <c r="H2049"/>
    </row>
    <row r="2050" s="2" customFormat="1" ht="12.75">
      <c r="H2050"/>
    </row>
    <row r="2051" s="2" customFormat="1" ht="12.75">
      <c r="H2051"/>
    </row>
    <row r="2052" s="2" customFormat="1" ht="12.75">
      <c r="H2052"/>
    </row>
    <row r="2053" s="2" customFormat="1" ht="12.75">
      <c r="H2053"/>
    </row>
    <row r="2054" s="2" customFormat="1" ht="12.75">
      <c r="H2054"/>
    </row>
    <row r="2055" s="2" customFormat="1" ht="12.75">
      <c r="H2055"/>
    </row>
    <row r="2056" s="2" customFormat="1" ht="12.75">
      <c r="H2056"/>
    </row>
    <row r="2057" s="2" customFormat="1" ht="12.75">
      <c r="H2057"/>
    </row>
    <row r="2058" s="2" customFormat="1" ht="12.75">
      <c r="H2058"/>
    </row>
    <row r="2059" s="2" customFormat="1" ht="12.75">
      <c r="H2059"/>
    </row>
    <row r="2060" s="2" customFormat="1" ht="12.75">
      <c r="H2060"/>
    </row>
    <row r="2061" s="2" customFormat="1" ht="12.75">
      <c r="H2061"/>
    </row>
    <row r="2062" s="2" customFormat="1" ht="12.75">
      <c r="H2062"/>
    </row>
    <row r="2063" s="2" customFormat="1" ht="12.75">
      <c r="H2063"/>
    </row>
    <row r="2064" s="2" customFormat="1" ht="12.75">
      <c r="H2064"/>
    </row>
    <row r="2065" s="2" customFormat="1" ht="12.75">
      <c r="H2065"/>
    </row>
    <row r="2066" s="2" customFormat="1" ht="12.75">
      <c r="H2066"/>
    </row>
    <row r="2067" s="2" customFormat="1" ht="12.75">
      <c r="H2067"/>
    </row>
    <row r="2068" s="2" customFormat="1" ht="12.75">
      <c r="H2068"/>
    </row>
    <row r="2069" s="2" customFormat="1" ht="12.75">
      <c r="H2069"/>
    </row>
    <row r="2070" s="2" customFormat="1" ht="12.75">
      <c r="H2070"/>
    </row>
    <row r="2071" s="2" customFormat="1" ht="12.75">
      <c r="H2071"/>
    </row>
    <row r="2072" s="2" customFormat="1" ht="12.75">
      <c r="H2072"/>
    </row>
    <row r="2073" s="2" customFormat="1" ht="12.75">
      <c r="H2073"/>
    </row>
    <row r="2074" s="2" customFormat="1" ht="12.75">
      <c r="H2074"/>
    </row>
    <row r="2075" s="2" customFormat="1" ht="12.75">
      <c r="H2075"/>
    </row>
    <row r="2076" s="2" customFormat="1" ht="12.75">
      <c r="H2076"/>
    </row>
    <row r="2077" s="2" customFormat="1" ht="12.75">
      <c r="H2077"/>
    </row>
    <row r="2078" s="2" customFormat="1" ht="12.75">
      <c r="H2078"/>
    </row>
    <row r="2079" s="2" customFormat="1" ht="12.75">
      <c r="H2079"/>
    </row>
    <row r="2080" s="2" customFormat="1" ht="12.75">
      <c r="H2080"/>
    </row>
    <row r="2081" s="2" customFormat="1" ht="12.75">
      <c r="H2081"/>
    </row>
    <row r="2082" s="2" customFormat="1" ht="12.75">
      <c r="H2082"/>
    </row>
    <row r="2083" s="2" customFormat="1" ht="12.75">
      <c r="H2083"/>
    </row>
    <row r="2084" s="2" customFormat="1" ht="12.75">
      <c r="H2084"/>
    </row>
    <row r="2085" s="2" customFormat="1" ht="12.75">
      <c r="H2085"/>
    </row>
    <row r="2086" s="2" customFormat="1" ht="12.75">
      <c r="H2086"/>
    </row>
    <row r="2087" s="2" customFormat="1" ht="12.75">
      <c r="H2087"/>
    </row>
    <row r="2088" s="2" customFormat="1" ht="12.75">
      <c r="H2088"/>
    </row>
    <row r="2089" s="2" customFormat="1" ht="12.75">
      <c r="H2089"/>
    </row>
    <row r="2090" s="2" customFormat="1" ht="12.75">
      <c r="H2090"/>
    </row>
    <row r="2091" s="2" customFormat="1" ht="12.75">
      <c r="H2091"/>
    </row>
    <row r="2092" s="2" customFormat="1" ht="12.75">
      <c r="H2092"/>
    </row>
    <row r="2093" s="2" customFormat="1" ht="12.75">
      <c r="H2093"/>
    </row>
    <row r="2094" s="2" customFormat="1" ht="12.75">
      <c r="H2094"/>
    </row>
    <row r="2095" s="2" customFormat="1" ht="12.75">
      <c r="H2095"/>
    </row>
    <row r="2096" s="2" customFormat="1" ht="12.75">
      <c r="H2096"/>
    </row>
    <row r="2097" s="2" customFormat="1" ht="12.75">
      <c r="H2097"/>
    </row>
    <row r="2098" s="2" customFormat="1" ht="12.75">
      <c r="H2098"/>
    </row>
    <row r="2099" s="2" customFormat="1" ht="12.75">
      <c r="H2099"/>
    </row>
    <row r="2100" s="2" customFormat="1" ht="12.75">
      <c r="H2100"/>
    </row>
    <row r="2101" s="2" customFormat="1" ht="12.75">
      <c r="H2101"/>
    </row>
    <row r="2102" s="2" customFormat="1" ht="12.75">
      <c r="H2102"/>
    </row>
    <row r="2103" s="2" customFormat="1" ht="12.75">
      <c r="H2103"/>
    </row>
    <row r="2104" s="2" customFormat="1" ht="12.75">
      <c r="H2104"/>
    </row>
    <row r="2105" s="2" customFormat="1" ht="12.75">
      <c r="H2105"/>
    </row>
    <row r="2106" s="2" customFormat="1" ht="12.75">
      <c r="H2106"/>
    </row>
    <row r="2107" s="2" customFormat="1" ht="12.75">
      <c r="H2107"/>
    </row>
    <row r="2108" s="2" customFormat="1" ht="12.75">
      <c r="H2108"/>
    </row>
    <row r="2109" s="2" customFormat="1" ht="12.75">
      <c r="H2109"/>
    </row>
    <row r="2110" s="2" customFormat="1" ht="12.75">
      <c r="H2110"/>
    </row>
    <row r="2111" s="2" customFormat="1" ht="12.75">
      <c r="H2111"/>
    </row>
    <row r="2112" s="2" customFormat="1" ht="12.75">
      <c r="H2112"/>
    </row>
    <row r="2113" s="2" customFormat="1" ht="12.75">
      <c r="H2113"/>
    </row>
    <row r="2114" s="2" customFormat="1" ht="12.75">
      <c r="H2114"/>
    </row>
    <row r="2115" s="2" customFormat="1" ht="12.75">
      <c r="H2115"/>
    </row>
    <row r="2116" s="2" customFormat="1" ht="12.75">
      <c r="H2116"/>
    </row>
    <row r="2117" s="2" customFormat="1" ht="12.75">
      <c r="H2117"/>
    </row>
    <row r="2118" s="2" customFormat="1" ht="12.75">
      <c r="H2118"/>
    </row>
    <row r="2119" s="2" customFormat="1" ht="12.75">
      <c r="H2119"/>
    </row>
    <row r="2120" s="2" customFormat="1" ht="12.75">
      <c r="H2120"/>
    </row>
    <row r="2121" s="2" customFormat="1" ht="12.75">
      <c r="H2121"/>
    </row>
    <row r="2122" s="2" customFormat="1" ht="12.75">
      <c r="H2122"/>
    </row>
    <row r="2123" s="2" customFormat="1" ht="12.75">
      <c r="H2123"/>
    </row>
    <row r="2124" s="2" customFormat="1" ht="12.75">
      <c r="H2124"/>
    </row>
    <row r="2125" s="2" customFormat="1" ht="12.75">
      <c r="H2125"/>
    </row>
    <row r="2126" s="2" customFormat="1" ht="12.75">
      <c r="H2126"/>
    </row>
    <row r="2127" s="2" customFormat="1" ht="12.75">
      <c r="H2127"/>
    </row>
    <row r="2128" s="2" customFormat="1" ht="12.75">
      <c r="H2128"/>
    </row>
    <row r="2129" s="2" customFormat="1" ht="12.75">
      <c r="H2129"/>
    </row>
    <row r="2130" s="2" customFormat="1" ht="12.75">
      <c r="H2130"/>
    </row>
    <row r="2131" s="2" customFormat="1" ht="12.75">
      <c r="H2131"/>
    </row>
    <row r="2132" s="2" customFormat="1" ht="12.75">
      <c r="H2132"/>
    </row>
    <row r="2133" s="2" customFormat="1" ht="12.75">
      <c r="H2133"/>
    </row>
    <row r="2134" s="2" customFormat="1" ht="12.75">
      <c r="H2134"/>
    </row>
    <row r="2135" s="2" customFormat="1" ht="12.75">
      <c r="H2135"/>
    </row>
    <row r="2136" s="2" customFormat="1" ht="12.75">
      <c r="H2136"/>
    </row>
    <row r="2137" s="2" customFormat="1" ht="12.75">
      <c r="H2137"/>
    </row>
    <row r="2138" s="2" customFormat="1" ht="12.75">
      <c r="H2138"/>
    </row>
    <row r="2139" s="2" customFormat="1" ht="12.75">
      <c r="H2139"/>
    </row>
    <row r="2140" s="2" customFormat="1" ht="12.75">
      <c r="H2140"/>
    </row>
    <row r="2141" s="2" customFormat="1" ht="12.75">
      <c r="H2141"/>
    </row>
    <row r="2142" s="2" customFormat="1" ht="12.75">
      <c r="H2142"/>
    </row>
    <row r="2143" s="2" customFormat="1" ht="12.75">
      <c r="H2143"/>
    </row>
    <row r="2144" s="2" customFormat="1" ht="12.75">
      <c r="H2144"/>
    </row>
    <row r="2145" s="2" customFormat="1" ht="12.75">
      <c r="H2145"/>
    </row>
    <row r="2146" s="2" customFormat="1" ht="12.75">
      <c r="H2146"/>
    </row>
    <row r="2147" s="2" customFormat="1" ht="12.75">
      <c r="H2147"/>
    </row>
    <row r="2148" s="2" customFormat="1" ht="12.75">
      <c r="H2148"/>
    </row>
    <row r="2149" s="2" customFormat="1" ht="12.75">
      <c r="H2149"/>
    </row>
    <row r="2150" s="2" customFormat="1" ht="12.75">
      <c r="H2150"/>
    </row>
    <row r="2151" s="2" customFormat="1" ht="12.75">
      <c r="H2151"/>
    </row>
    <row r="2152" s="2" customFormat="1" ht="12.75">
      <c r="H2152"/>
    </row>
    <row r="2153" s="2" customFormat="1" ht="12.75">
      <c r="H2153"/>
    </row>
    <row r="2154" s="2" customFormat="1" ht="12.75">
      <c r="H2154"/>
    </row>
    <row r="2155" s="2" customFormat="1" ht="12.75">
      <c r="H2155"/>
    </row>
    <row r="2156" s="2" customFormat="1" ht="12.75">
      <c r="H2156"/>
    </row>
    <row r="2157" s="2" customFormat="1" ht="12.75">
      <c r="H2157"/>
    </row>
    <row r="2158" s="2" customFormat="1" ht="12.75">
      <c r="H2158"/>
    </row>
    <row r="2159" s="2" customFormat="1" ht="12.75">
      <c r="H2159"/>
    </row>
    <row r="2160" s="2" customFormat="1" ht="12.75">
      <c r="H2160"/>
    </row>
    <row r="2161" s="2" customFormat="1" ht="12.75">
      <c r="H2161"/>
    </row>
    <row r="2162" s="2" customFormat="1" ht="12.75">
      <c r="H2162"/>
    </row>
    <row r="2163" s="2" customFormat="1" ht="12.75">
      <c r="H2163"/>
    </row>
    <row r="2164" s="2" customFormat="1" ht="12.75">
      <c r="H2164"/>
    </row>
    <row r="2165" s="2" customFormat="1" ht="12.75">
      <c r="H2165"/>
    </row>
    <row r="2166" s="2" customFormat="1" ht="12.75">
      <c r="H2166"/>
    </row>
    <row r="2167" s="2" customFormat="1" ht="12.75">
      <c r="H2167"/>
    </row>
    <row r="2168" s="2" customFormat="1" ht="12.75">
      <c r="H2168"/>
    </row>
    <row r="2169" s="2" customFormat="1" ht="12.75">
      <c r="H2169"/>
    </row>
    <row r="2170" s="2" customFormat="1" ht="12.75">
      <c r="H2170"/>
    </row>
    <row r="2171" s="2" customFormat="1" ht="12.75">
      <c r="H2171"/>
    </row>
    <row r="2172" s="2" customFormat="1" ht="12.75">
      <c r="H2172"/>
    </row>
    <row r="2173" s="2" customFormat="1" ht="12.75">
      <c r="H2173"/>
    </row>
    <row r="2174" s="2" customFormat="1" ht="12.75">
      <c r="H2174"/>
    </row>
    <row r="2175" s="2" customFormat="1" ht="12.75">
      <c r="H2175"/>
    </row>
    <row r="2176" s="2" customFormat="1" ht="12.75">
      <c r="H2176"/>
    </row>
    <row r="2177" s="2" customFormat="1" ht="12.75">
      <c r="H2177"/>
    </row>
    <row r="2178" s="2" customFormat="1" ht="12.75">
      <c r="H2178"/>
    </row>
    <row r="2179" s="2" customFormat="1" ht="12.75">
      <c r="H2179"/>
    </row>
    <row r="2180" s="2" customFormat="1" ht="12.75">
      <c r="H2180"/>
    </row>
    <row r="2181" s="2" customFormat="1" ht="12.75">
      <c r="H2181"/>
    </row>
    <row r="2182" s="2" customFormat="1" ht="12.75">
      <c r="H2182"/>
    </row>
    <row r="2183" s="2" customFormat="1" ht="12.75">
      <c r="H2183"/>
    </row>
    <row r="2184" s="2" customFormat="1" ht="12.75">
      <c r="H2184"/>
    </row>
    <row r="2185" s="2" customFormat="1" ht="12.75">
      <c r="H2185"/>
    </row>
    <row r="2186" s="2" customFormat="1" ht="12.75">
      <c r="H2186"/>
    </row>
    <row r="2187" s="2" customFormat="1" ht="12.75">
      <c r="H2187"/>
    </row>
    <row r="2188" s="2" customFormat="1" ht="12.75">
      <c r="H2188"/>
    </row>
    <row r="2189" s="2" customFormat="1" ht="12.75">
      <c r="H2189"/>
    </row>
    <row r="2190" s="2" customFormat="1" ht="12.75">
      <c r="H2190"/>
    </row>
    <row r="2191" s="2" customFormat="1" ht="12.75">
      <c r="H2191"/>
    </row>
    <row r="2192" s="2" customFormat="1" ht="12.75">
      <c r="H2192"/>
    </row>
    <row r="2193" s="2" customFormat="1" ht="12.75">
      <c r="H2193"/>
    </row>
    <row r="2194" s="2" customFormat="1" ht="12.75">
      <c r="H2194"/>
    </row>
    <row r="2195" s="2" customFormat="1" ht="12.75">
      <c r="H2195"/>
    </row>
    <row r="2196" s="2" customFormat="1" ht="12.75">
      <c r="H2196"/>
    </row>
    <row r="2197" s="2" customFormat="1" ht="12.75">
      <c r="H2197"/>
    </row>
    <row r="2198" s="2" customFormat="1" ht="12.75">
      <c r="H2198"/>
    </row>
    <row r="2199" s="2" customFormat="1" ht="12.75">
      <c r="H2199"/>
    </row>
    <row r="2200" s="2" customFormat="1" ht="12.75">
      <c r="H2200"/>
    </row>
    <row r="2201" s="2" customFormat="1" ht="12.75">
      <c r="H2201"/>
    </row>
    <row r="2202" s="2" customFormat="1" ht="12.75">
      <c r="H2202"/>
    </row>
    <row r="2203" s="2" customFormat="1" ht="12.75">
      <c r="H2203"/>
    </row>
    <row r="2204" s="2" customFormat="1" ht="12.75">
      <c r="H2204"/>
    </row>
    <row r="2205" s="2" customFormat="1" ht="12.75">
      <c r="H2205"/>
    </row>
    <row r="2206" s="2" customFormat="1" ht="12.75">
      <c r="H2206"/>
    </row>
    <row r="2207" s="2" customFormat="1" ht="12.75">
      <c r="H2207"/>
    </row>
    <row r="2208" s="2" customFormat="1" ht="12.75">
      <c r="H2208"/>
    </row>
    <row r="2209" s="2" customFormat="1" ht="12.75">
      <c r="H2209"/>
    </row>
    <row r="2210" s="2" customFormat="1" ht="12.75">
      <c r="H2210"/>
    </row>
    <row r="2211" s="2" customFormat="1" ht="12.75">
      <c r="H2211"/>
    </row>
    <row r="2212" s="2" customFormat="1" ht="12.75">
      <c r="H2212"/>
    </row>
    <row r="2213" s="2" customFormat="1" ht="12.75">
      <c r="H2213"/>
    </row>
    <row r="2214" s="2" customFormat="1" ht="12.75">
      <c r="H2214"/>
    </row>
    <row r="2215" s="2" customFormat="1" ht="12.75">
      <c r="H2215"/>
    </row>
    <row r="2216" s="2" customFormat="1" ht="12.75">
      <c r="H2216"/>
    </row>
    <row r="2217" s="2" customFormat="1" ht="12.75">
      <c r="H2217"/>
    </row>
    <row r="2218" s="2" customFormat="1" ht="12.75">
      <c r="H2218"/>
    </row>
    <row r="2219" s="2" customFormat="1" ht="12.75">
      <c r="H2219"/>
    </row>
    <row r="2220" s="2" customFormat="1" ht="12.75">
      <c r="H2220"/>
    </row>
    <row r="2221" s="2" customFormat="1" ht="12.75">
      <c r="H2221"/>
    </row>
    <row r="2222" s="2" customFormat="1" ht="12.75">
      <c r="H2222"/>
    </row>
    <row r="2223" s="2" customFormat="1" ht="12.75">
      <c r="H2223"/>
    </row>
    <row r="2224" s="2" customFormat="1" ht="12.75">
      <c r="H2224"/>
    </row>
    <row r="2225" s="2" customFormat="1" ht="12.75">
      <c r="H2225"/>
    </row>
    <row r="2226" s="2" customFormat="1" ht="12.75">
      <c r="H2226"/>
    </row>
    <row r="2227" s="2" customFormat="1" ht="12.75">
      <c r="H2227"/>
    </row>
    <row r="2228" s="2" customFormat="1" ht="12.75">
      <c r="H2228"/>
    </row>
    <row r="2229" s="2" customFormat="1" ht="12.75">
      <c r="H2229"/>
    </row>
    <row r="2230" s="2" customFormat="1" ht="12.75">
      <c r="H2230"/>
    </row>
    <row r="2231" s="2" customFormat="1" ht="12.75">
      <c r="H2231"/>
    </row>
    <row r="2232" s="2" customFormat="1" ht="12.75">
      <c r="H2232"/>
    </row>
    <row r="2233" s="2" customFormat="1" ht="12.75">
      <c r="H2233"/>
    </row>
    <row r="2234" s="2" customFormat="1" ht="12.75">
      <c r="H2234"/>
    </row>
    <row r="2235" s="2" customFormat="1" ht="12.75">
      <c r="H2235"/>
    </row>
    <row r="2236" s="2" customFormat="1" ht="12.75">
      <c r="H2236"/>
    </row>
    <row r="2237" s="2" customFormat="1" ht="12.75">
      <c r="H2237"/>
    </row>
    <row r="2238" s="2" customFormat="1" ht="12.75">
      <c r="H2238"/>
    </row>
    <row r="2239" s="2" customFormat="1" ht="12.75">
      <c r="H2239"/>
    </row>
    <row r="2240" s="2" customFormat="1" ht="12.75">
      <c r="H2240"/>
    </row>
    <row r="2241" s="2" customFormat="1" ht="12.75">
      <c r="H2241"/>
    </row>
    <row r="2242" s="2" customFormat="1" ht="12.75">
      <c r="H2242"/>
    </row>
    <row r="2243" s="2" customFormat="1" ht="12.75">
      <c r="H2243"/>
    </row>
    <row r="2244" s="2" customFormat="1" ht="12.75">
      <c r="H2244"/>
    </row>
    <row r="2245" s="2" customFormat="1" ht="12.75">
      <c r="H2245"/>
    </row>
    <row r="2246" s="2" customFormat="1" ht="12.75">
      <c r="H2246"/>
    </row>
    <row r="2247" s="2" customFormat="1" ht="12.75">
      <c r="H2247"/>
    </row>
    <row r="2248" s="2" customFormat="1" ht="12.75">
      <c r="H2248"/>
    </row>
    <row r="2249" s="2" customFormat="1" ht="12.75">
      <c r="H2249"/>
    </row>
    <row r="2250" s="2" customFormat="1" ht="12.75">
      <c r="H2250"/>
    </row>
    <row r="2251" s="2" customFormat="1" ht="12.75">
      <c r="H2251"/>
    </row>
    <row r="2252" s="2" customFormat="1" ht="12.75">
      <c r="H2252"/>
    </row>
    <row r="2253" s="2" customFormat="1" ht="12.75">
      <c r="H2253"/>
    </row>
    <row r="2254" s="2" customFormat="1" ht="12.75">
      <c r="H2254"/>
    </row>
    <row r="2255" s="2" customFormat="1" ht="12.75">
      <c r="H2255"/>
    </row>
    <row r="2256" s="2" customFormat="1" ht="12.75">
      <c r="H2256"/>
    </row>
    <row r="2257" s="2" customFormat="1" ht="12.75">
      <c r="H2257"/>
    </row>
    <row r="2258" s="2" customFormat="1" ht="12.75">
      <c r="H2258"/>
    </row>
    <row r="2259" s="2" customFormat="1" ht="12.75">
      <c r="H2259"/>
    </row>
    <row r="2260" s="2" customFormat="1" ht="12.75">
      <c r="H2260"/>
    </row>
    <row r="2261" s="2" customFormat="1" ht="12.75">
      <c r="H2261"/>
    </row>
    <row r="2262" s="2" customFormat="1" ht="12.75">
      <c r="H2262"/>
    </row>
    <row r="2263" s="2" customFormat="1" ht="12.75">
      <c r="H2263"/>
    </row>
    <row r="2264" s="2" customFormat="1" ht="12.75">
      <c r="H2264"/>
    </row>
    <row r="2265" s="2" customFormat="1" ht="12.75">
      <c r="H2265"/>
    </row>
    <row r="2266" s="2" customFormat="1" ht="12.75">
      <c r="H2266"/>
    </row>
    <row r="2267" s="2" customFormat="1" ht="12.75">
      <c r="H2267"/>
    </row>
    <row r="2268" s="2" customFormat="1" ht="12.75">
      <c r="H2268"/>
    </row>
    <row r="2269" s="2" customFormat="1" ht="12.75">
      <c r="H2269"/>
    </row>
    <row r="2270" s="2" customFormat="1" ht="12.75">
      <c r="H2270"/>
    </row>
    <row r="2271" s="2" customFormat="1" ht="12.75">
      <c r="H2271"/>
    </row>
    <row r="2272" s="2" customFormat="1" ht="12.75">
      <c r="H2272"/>
    </row>
    <row r="2273" s="2" customFormat="1" ht="12.75">
      <c r="H2273"/>
    </row>
    <row r="2274" s="2" customFormat="1" ht="12.75">
      <c r="H2274"/>
    </row>
    <row r="2275" s="2" customFormat="1" ht="12.75">
      <c r="H2275"/>
    </row>
    <row r="2276" s="2" customFormat="1" ht="12.75">
      <c r="H2276"/>
    </row>
    <row r="2277" s="2" customFormat="1" ht="12.75">
      <c r="H2277"/>
    </row>
    <row r="2278" s="2" customFormat="1" ht="12.75">
      <c r="H2278"/>
    </row>
    <row r="2279" s="2" customFormat="1" ht="12.75">
      <c r="H2279"/>
    </row>
    <row r="2280" s="2" customFormat="1" ht="12.75">
      <c r="H2280"/>
    </row>
    <row r="2281" s="2" customFormat="1" ht="12.75">
      <c r="H2281"/>
    </row>
    <row r="2282" s="2" customFormat="1" ht="12.75">
      <c r="H2282"/>
    </row>
    <row r="2283" s="2" customFormat="1" ht="12.75">
      <c r="H2283"/>
    </row>
    <row r="2284" s="2" customFormat="1" ht="12.75">
      <c r="H2284"/>
    </row>
    <row r="2285" s="2" customFormat="1" ht="12.75">
      <c r="H2285"/>
    </row>
    <row r="2286" s="2" customFormat="1" ht="12.75">
      <c r="H2286"/>
    </row>
    <row r="2287" s="2" customFormat="1" ht="12.75">
      <c r="H2287"/>
    </row>
    <row r="2288" s="2" customFormat="1" ht="12.75">
      <c r="H2288"/>
    </row>
    <row r="2289" s="2" customFormat="1" ht="12.75">
      <c r="H2289"/>
    </row>
    <row r="2290" s="2" customFormat="1" ht="12.75">
      <c r="H2290"/>
    </row>
    <row r="2291" s="2" customFormat="1" ht="12.75">
      <c r="H2291"/>
    </row>
    <row r="2292" s="2" customFormat="1" ht="12.75">
      <c r="H2292"/>
    </row>
    <row r="2293" s="2" customFormat="1" ht="12.75">
      <c r="H2293"/>
    </row>
    <row r="2294" s="2" customFormat="1" ht="12.75">
      <c r="H2294"/>
    </row>
    <row r="2295" s="2" customFormat="1" ht="12.75">
      <c r="H2295"/>
    </row>
    <row r="2296" s="2" customFormat="1" ht="12.75">
      <c r="H2296"/>
    </row>
    <row r="2297" s="2" customFormat="1" ht="12.75">
      <c r="H2297"/>
    </row>
    <row r="2298" s="2" customFormat="1" ht="12.75">
      <c r="H2298"/>
    </row>
    <row r="2299" s="2" customFormat="1" ht="12.75">
      <c r="H2299"/>
    </row>
    <row r="2300" s="2" customFormat="1" ht="12.75">
      <c r="H2300"/>
    </row>
    <row r="2301" s="2" customFormat="1" ht="12.75">
      <c r="H2301"/>
    </row>
    <row r="2302" s="2" customFormat="1" ht="12.75">
      <c r="H2302"/>
    </row>
    <row r="2303" s="2" customFormat="1" ht="12.75">
      <c r="H2303"/>
    </row>
    <row r="2304" s="2" customFormat="1" ht="12.75">
      <c r="H2304"/>
    </row>
    <row r="2305" s="2" customFormat="1" ht="12.75">
      <c r="H2305"/>
    </row>
    <row r="2306" s="2" customFormat="1" ht="12.75">
      <c r="H2306"/>
    </row>
    <row r="2307" s="2" customFormat="1" ht="12.75">
      <c r="H2307"/>
    </row>
    <row r="2308" s="2" customFormat="1" ht="12.75">
      <c r="H2308"/>
    </row>
    <row r="2309" s="2" customFormat="1" ht="12.75">
      <c r="H2309"/>
    </row>
    <row r="2310" s="2" customFormat="1" ht="12.75">
      <c r="H2310"/>
    </row>
    <row r="2311" s="2" customFormat="1" ht="12.75">
      <c r="H2311"/>
    </row>
    <row r="2312" s="2" customFormat="1" ht="12.75">
      <c r="H2312"/>
    </row>
    <row r="2313" s="2" customFormat="1" ht="12.75">
      <c r="H2313"/>
    </row>
    <row r="2314" s="2" customFormat="1" ht="12.75">
      <c r="H2314"/>
    </row>
    <row r="2315" s="2" customFormat="1" ht="12.75">
      <c r="H2315"/>
    </row>
    <row r="2316" s="2" customFormat="1" ht="12.75">
      <c r="H2316"/>
    </row>
    <row r="2317" s="2" customFormat="1" ht="12.75">
      <c r="H2317"/>
    </row>
    <row r="2318" s="2" customFormat="1" ht="12.75">
      <c r="H2318"/>
    </row>
    <row r="2319" s="2" customFormat="1" ht="12.75">
      <c r="H2319"/>
    </row>
    <row r="2320" s="2" customFormat="1" ht="12.75">
      <c r="H2320"/>
    </row>
    <row r="2321" s="2" customFormat="1" ht="12.75">
      <c r="H2321"/>
    </row>
    <row r="2322" s="2" customFormat="1" ht="12.75">
      <c r="H2322"/>
    </row>
    <row r="2323" s="2" customFormat="1" ht="12.75">
      <c r="H2323"/>
    </row>
    <row r="2324" s="2" customFormat="1" ht="12.75">
      <c r="H2324"/>
    </row>
    <row r="2325" s="2" customFormat="1" ht="12.75">
      <c r="H2325"/>
    </row>
    <row r="2326" s="2" customFormat="1" ht="12.75">
      <c r="H2326"/>
    </row>
    <row r="2327" s="2" customFormat="1" ht="12.75">
      <c r="H2327"/>
    </row>
    <row r="2328" s="2" customFormat="1" ht="12.75">
      <c r="H2328"/>
    </row>
    <row r="2329" s="2" customFormat="1" ht="12.75">
      <c r="H2329"/>
    </row>
    <row r="2330" s="2" customFormat="1" ht="12.75">
      <c r="H2330"/>
    </row>
    <row r="2331" s="2" customFormat="1" ht="12.75">
      <c r="H2331"/>
    </row>
    <row r="2332" s="2" customFormat="1" ht="12.75">
      <c r="H2332"/>
    </row>
    <row r="2333" s="2" customFormat="1" ht="12.75">
      <c r="H2333"/>
    </row>
    <row r="2334" s="2" customFormat="1" ht="12.75">
      <c r="H2334"/>
    </row>
    <row r="2335" s="2" customFormat="1" ht="12.75">
      <c r="H2335"/>
    </row>
    <row r="2336" s="2" customFormat="1" ht="12.75">
      <c r="H2336"/>
    </row>
    <row r="2337" s="2" customFormat="1" ht="12.75">
      <c r="H2337"/>
    </row>
    <row r="2338" s="2" customFormat="1" ht="12.75">
      <c r="H2338"/>
    </row>
    <row r="2339" s="2" customFormat="1" ht="12.75">
      <c r="H2339"/>
    </row>
    <row r="2340" s="2" customFormat="1" ht="12.75">
      <c r="H2340"/>
    </row>
    <row r="2341" s="2" customFormat="1" ht="12.75">
      <c r="H2341"/>
    </row>
    <row r="2342" s="2" customFormat="1" ht="12.75">
      <c r="H2342"/>
    </row>
    <row r="2343" s="2" customFormat="1" ht="12.75">
      <c r="H2343"/>
    </row>
    <row r="2344" s="2" customFormat="1" ht="12.75">
      <c r="H2344"/>
    </row>
    <row r="2345" s="2" customFormat="1" ht="12.75">
      <c r="H2345"/>
    </row>
    <row r="2346" s="2" customFormat="1" ht="12.75">
      <c r="H2346"/>
    </row>
    <row r="2347" s="2" customFormat="1" ht="12.75">
      <c r="H2347"/>
    </row>
    <row r="2348" s="2" customFormat="1" ht="12.75">
      <c r="H2348"/>
    </row>
    <row r="2349" s="2" customFormat="1" ht="12.75">
      <c r="H2349"/>
    </row>
    <row r="2350" s="2" customFormat="1" ht="12.75">
      <c r="H2350"/>
    </row>
    <row r="2351" s="2" customFormat="1" ht="12.75">
      <c r="H2351"/>
    </row>
    <row r="2352" s="2" customFormat="1" ht="12.75">
      <c r="H2352"/>
    </row>
    <row r="2353" s="2" customFormat="1" ht="12.75">
      <c r="H2353"/>
    </row>
    <row r="2354" s="2" customFormat="1" ht="12.75">
      <c r="H2354"/>
    </row>
    <row r="2355" s="2" customFormat="1" ht="12.75">
      <c r="H2355"/>
    </row>
    <row r="2356" s="2" customFormat="1" ht="12.75">
      <c r="H2356"/>
    </row>
    <row r="2357" s="2" customFormat="1" ht="12.75">
      <c r="H2357"/>
    </row>
    <row r="2358" s="2" customFormat="1" ht="12.75">
      <c r="H2358"/>
    </row>
    <row r="2359" s="2" customFormat="1" ht="12.75">
      <c r="H2359"/>
    </row>
    <row r="2360" s="2" customFormat="1" ht="12.75">
      <c r="H2360"/>
    </row>
    <row r="2361" s="2" customFormat="1" ht="12.75">
      <c r="H2361"/>
    </row>
    <row r="2362" s="2" customFormat="1" ht="12.75">
      <c r="H2362"/>
    </row>
    <row r="2363" s="2" customFormat="1" ht="12.75">
      <c r="H2363"/>
    </row>
    <row r="2364" s="2" customFormat="1" ht="12.75">
      <c r="H2364"/>
    </row>
    <row r="2365" s="2" customFormat="1" ht="12.75">
      <c r="H2365"/>
    </row>
    <row r="2366" s="2" customFormat="1" ht="12.75">
      <c r="H2366"/>
    </row>
    <row r="2367" s="2" customFormat="1" ht="12.75">
      <c r="H2367"/>
    </row>
    <row r="2368" s="2" customFormat="1" ht="12.75">
      <c r="H2368"/>
    </row>
    <row r="2369" s="2" customFormat="1" ht="12.75">
      <c r="H2369"/>
    </row>
    <row r="2370" s="2" customFormat="1" ht="12.75">
      <c r="H2370"/>
    </row>
    <row r="2371" s="2" customFormat="1" ht="12.75">
      <c r="H2371"/>
    </row>
    <row r="2372" s="2" customFormat="1" ht="12.75">
      <c r="H2372"/>
    </row>
    <row r="2373" s="2" customFormat="1" ht="12.75">
      <c r="H2373"/>
    </row>
    <row r="2374" s="2" customFormat="1" ht="12.75">
      <c r="H2374"/>
    </row>
    <row r="2375" s="2" customFormat="1" ht="12.75">
      <c r="H2375"/>
    </row>
    <row r="2376" s="2" customFormat="1" ht="12.75">
      <c r="H2376"/>
    </row>
    <row r="2377" s="2" customFormat="1" ht="12.75">
      <c r="H2377"/>
    </row>
    <row r="2378" s="2" customFormat="1" ht="12.75">
      <c r="H2378"/>
    </row>
    <row r="2379" s="2" customFormat="1" ht="12.75">
      <c r="H2379"/>
    </row>
    <row r="2380" s="2" customFormat="1" ht="12.75">
      <c r="H2380"/>
    </row>
    <row r="2381" s="2" customFormat="1" ht="12.75">
      <c r="H2381"/>
    </row>
    <row r="2382" s="2" customFormat="1" ht="12.75">
      <c r="H2382"/>
    </row>
    <row r="2383" s="2" customFormat="1" ht="12.75">
      <c r="H2383"/>
    </row>
    <row r="2384" s="2" customFormat="1" ht="12.75">
      <c r="H2384"/>
    </row>
    <row r="2385" s="2" customFormat="1" ht="12.75">
      <c r="H2385"/>
    </row>
    <row r="2386" s="2" customFormat="1" ht="12.75">
      <c r="H2386"/>
    </row>
    <row r="2387" s="2" customFormat="1" ht="12.75">
      <c r="H2387"/>
    </row>
    <row r="2388" s="2" customFormat="1" ht="12.75">
      <c r="H2388"/>
    </row>
    <row r="2389" s="2" customFormat="1" ht="12.75">
      <c r="H2389"/>
    </row>
    <row r="2390" s="2" customFormat="1" ht="12.75">
      <c r="H2390"/>
    </row>
    <row r="2391" s="2" customFormat="1" ht="12.75">
      <c r="H2391"/>
    </row>
    <row r="2392" s="2" customFormat="1" ht="12.75">
      <c r="H2392"/>
    </row>
    <row r="2393" s="2" customFormat="1" ht="12.75">
      <c r="H2393"/>
    </row>
    <row r="2394" s="2" customFormat="1" ht="12.75">
      <c r="H2394"/>
    </row>
    <row r="2395" s="2" customFormat="1" ht="12.75">
      <c r="H2395"/>
    </row>
    <row r="2396" s="2" customFormat="1" ht="12.75">
      <c r="H2396"/>
    </row>
    <row r="2397" s="2" customFormat="1" ht="12.75">
      <c r="H2397"/>
    </row>
    <row r="2398" s="2" customFormat="1" ht="12.75">
      <c r="H2398"/>
    </row>
    <row r="2399" s="2" customFormat="1" ht="12.75">
      <c r="H2399"/>
    </row>
    <row r="2400" s="2" customFormat="1" ht="12.75">
      <c r="H2400"/>
    </row>
    <row r="2401" s="2" customFormat="1" ht="12.75">
      <c r="H2401"/>
    </row>
    <row r="2402" s="2" customFormat="1" ht="12.75">
      <c r="H2402"/>
    </row>
    <row r="2403" s="2" customFormat="1" ht="12.75">
      <c r="H2403"/>
    </row>
    <row r="2404" s="2" customFormat="1" ht="12.75">
      <c r="H2404"/>
    </row>
    <row r="2405" s="2" customFormat="1" ht="12.75">
      <c r="H2405"/>
    </row>
    <row r="2406" s="2" customFormat="1" ht="12.75">
      <c r="H2406"/>
    </row>
    <row r="2407" s="2" customFormat="1" ht="12.75">
      <c r="H2407"/>
    </row>
    <row r="2408" s="2" customFormat="1" ht="12.75">
      <c r="H2408"/>
    </row>
    <row r="2409" s="2" customFormat="1" ht="12.75">
      <c r="H2409"/>
    </row>
    <row r="2410" s="2" customFormat="1" ht="12.75">
      <c r="H2410"/>
    </row>
    <row r="2411" s="2" customFormat="1" ht="12.75">
      <c r="H2411"/>
    </row>
    <row r="2412" s="2" customFormat="1" ht="12.75">
      <c r="H2412"/>
    </row>
    <row r="2413" s="2" customFormat="1" ht="12.75">
      <c r="H2413"/>
    </row>
    <row r="2414" s="2" customFormat="1" ht="12.75">
      <c r="H2414"/>
    </row>
    <row r="2415" s="2" customFormat="1" ht="12.75">
      <c r="H2415"/>
    </row>
    <row r="2416" s="2" customFormat="1" ht="12.75">
      <c r="H2416"/>
    </row>
    <row r="2417" s="2" customFormat="1" ht="12.75">
      <c r="H2417"/>
    </row>
    <row r="2418" s="2" customFormat="1" ht="12.75">
      <c r="H2418"/>
    </row>
    <row r="2419" s="2" customFormat="1" ht="12.75">
      <c r="H2419"/>
    </row>
    <row r="2420" s="2" customFormat="1" ht="12.75">
      <c r="H2420"/>
    </row>
    <row r="2421" s="2" customFormat="1" ht="12.75">
      <c r="H2421"/>
    </row>
    <row r="2422" s="2" customFormat="1" ht="12.75">
      <c r="H2422"/>
    </row>
    <row r="2423" s="2" customFormat="1" ht="12.75">
      <c r="H2423"/>
    </row>
    <row r="2424" s="2" customFormat="1" ht="12.75">
      <c r="H2424"/>
    </row>
    <row r="2425" s="2" customFormat="1" ht="12.75">
      <c r="H2425"/>
    </row>
    <row r="2426" s="2" customFormat="1" ht="12.75">
      <c r="H2426"/>
    </row>
    <row r="2427" s="2" customFormat="1" ht="12.75">
      <c r="H2427"/>
    </row>
    <row r="2428" s="2" customFormat="1" ht="12.75">
      <c r="H2428"/>
    </row>
    <row r="2429" s="2" customFormat="1" ht="12.75">
      <c r="H2429"/>
    </row>
    <row r="2430" s="2" customFormat="1" ht="12.75">
      <c r="H2430"/>
    </row>
    <row r="2431" s="2" customFormat="1" ht="12.75">
      <c r="H2431"/>
    </row>
    <row r="2432" s="2" customFormat="1" ht="12.75">
      <c r="H2432"/>
    </row>
    <row r="2433" s="2" customFormat="1" ht="12.75">
      <c r="H2433"/>
    </row>
    <row r="2434" s="2" customFormat="1" ht="12.75">
      <c r="H2434"/>
    </row>
    <row r="2435" s="2" customFormat="1" ht="12.75">
      <c r="H2435"/>
    </row>
    <row r="2436" s="2" customFormat="1" ht="12.75">
      <c r="H2436"/>
    </row>
    <row r="2437" s="2" customFormat="1" ht="12.75">
      <c r="H2437"/>
    </row>
    <row r="2438" s="2" customFormat="1" ht="12.75">
      <c r="H2438"/>
    </row>
    <row r="2439" s="2" customFormat="1" ht="12.75">
      <c r="H2439"/>
    </row>
    <row r="2440" s="2" customFormat="1" ht="12.75">
      <c r="H2440"/>
    </row>
    <row r="2441" s="2" customFormat="1" ht="12.75">
      <c r="H2441"/>
    </row>
    <row r="2442" s="2" customFormat="1" ht="12.75">
      <c r="H2442"/>
    </row>
    <row r="2443" s="2" customFormat="1" ht="12.75">
      <c r="H2443"/>
    </row>
    <row r="2444" s="2" customFormat="1" ht="12.75">
      <c r="H2444"/>
    </row>
    <row r="2445" s="2" customFormat="1" ht="12.75">
      <c r="H2445"/>
    </row>
    <row r="2446" s="2" customFormat="1" ht="12.75">
      <c r="H2446"/>
    </row>
    <row r="2447" s="2" customFormat="1" ht="12.75">
      <c r="H2447"/>
    </row>
    <row r="2448" s="2" customFormat="1" ht="12.75">
      <c r="H2448"/>
    </row>
    <row r="2449" s="2" customFormat="1" ht="12.75">
      <c r="H2449"/>
    </row>
    <row r="2450" s="2" customFormat="1" ht="12.75">
      <c r="H2450"/>
    </row>
    <row r="2451" s="2" customFormat="1" ht="12.75">
      <c r="H2451"/>
    </row>
    <row r="2452" s="2" customFormat="1" ht="12.75">
      <c r="H2452"/>
    </row>
    <row r="2453" s="2" customFormat="1" ht="12.75">
      <c r="H2453"/>
    </row>
    <row r="2454" s="2" customFormat="1" ht="12.75">
      <c r="H2454"/>
    </row>
    <row r="2455" s="2" customFormat="1" ht="12.75">
      <c r="H2455"/>
    </row>
    <row r="2456" s="2" customFormat="1" ht="12.75">
      <c r="H2456"/>
    </row>
    <row r="2457" s="2" customFormat="1" ht="12.75">
      <c r="H2457"/>
    </row>
    <row r="2458" s="2" customFormat="1" ht="12.75">
      <c r="H2458"/>
    </row>
    <row r="2459" s="2" customFormat="1" ht="12.75">
      <c r="H2459"/>
    </row>
    <row r="2460" s="2" customFormat="1" ht="12.75">
      <c r="H2460"/>
    </row>
    <row r="2461" s="2" customFormat="1" ht="12.75">
      <c r="H2461"/>
    </row>
    <row r="2462" s="2" customFormat="1" ht="12.75">
      <c r="H2462"/>
    </row>
    <row r="2463" s="2" customFormat="1" ht="12.75">
      <c r="H2463"/>
    </row>
    <row r="2464" s="2" customFormat="1" ht="12.75">
      <c r="H2464"/>
    </row>
    <row r="2465" s="2" customFormat="1" ht="12.75">
      <c r="H2465"/>
    </row>
    <row r="2466" s="2" customFormat="1" ht="12.75">
      <c r="H2466"/>
    </row>
    <row r="2467" s="2" customFormat="1" ht="12.75">
      <c r="H2467"/>
    </row>
    <row r="2468" s="2" customFormat="1" ht="12.75">
      <c r="H2468"/>
    </row>
    <row r="2469" s="2" customFormat="1" ht="12.75">
      <c r="H2469"/>
    </row>
    <row r="2470" s="2" customFormat="1" ht="12.75">
      <c r="H2470"/>
    </row>
    <row r="2471" s="2" customFormat="1" ht="12.75">
      <c r="H2471"/>
    </row>
    <row r="2472" s="2" customFormat="1" ht="12.75">
      <c r="H2472"/>
    </row>
    <row r="2473" s="2" customFormat="1" ht="12.75">
      <c r="H2473"/>
    </row>
    <row r="2474" s="2" customFormat="1" ht="12.75">
      <c r="H2474"/>
    </row>
    <row r="2475" s="2" customFormat="1" ht="12.75">
      <c r="H2475"/>
    </row>
    <row r="2476" s="2" customFormat="1" ht="12.75">
      <c r="H2476"/>
    </row>
    <row r="2477" s="2" customFormat="1" ht="12.75">
      <c r="H2477"/>
    </row>
    <row r="2478" s="2" customFormat="1" ht="12.75">
      <c r="H2478"/>
    </row>
    <row r="2479" s="2" customFormat="1" ht="12.75">
      <c r="H2479"/>
    </row>
    <row r="2480" s="2" customFormat="1" ht="12.75">
      <c r="H2480"/>
    </row>
    <row r="2481" s="2" customFormat="1" ht="12.75">
      <c r="H2481"/>
    </row>
    <row r="2482" s="2" customFormat="1" ht="12.75">
      <c r="H2482"/>
    </row>
    <row r="2483" s="2" customFormat="1" ht="12.75">
      <c r="H2483"/>
    </row>
    <row r="2484" s="2" customFormat="1" ht="12.75">
      <c r="H2484"/>
    </row>
    <row r="2485" s="2" customFormat="1" ht="12.75">
      <c r="H2485"/>
    </row>
    <row r="2486" s="2" customFormat="1" ht="12.75">
      <c r="H2486"/>
    </row>
    <row r="2487" s="2" customFormat="1" ht="12.75">
      <c r="H2487"/>
    </row>
    <row r="2488" s="2" customFormat="1" ht="12.75">
      <c r="H2488"/>
    </row>
    <row r="2489" s="2" customFormat="1" ht="12.75">
      <c r="H2489"/>
    </row>
    <row r="2490" s="2" customFormat="1" ht="12.75">
      <c r="H2490"/>
    </row>
    <row r="2491" s="2" customFormat="1" ht="12.75">
      <c r="H2491"/>
    </row>
    <row r="2492" s="2" customFormat="1" ht="12.75">
      <c r="H2492"/>
    </row>
    <row r="2493" s="2" customFormat="1" ht="12.75">
      <c r="H2493"/>
    </row>
    <row r="2494" s="2" customFormat="1" ht="12.75">
      <c r="H2494"/>
    </row>
    <row r="2495" s="2" customFormat="1" ht="12.75">
      <c r="H2495"/>
    </row>
    <row r="2496" s="2" customFormat="1" ht="12.75">
      <c r="H2496"/>
    </row>
    <row r="2497" s="2" customFormat="1" ht="12.75">
      <c r="H2497"/>
    </row>
    <row r="2498" s="2" customFormat="1" ht="12.75">
      <c r="H2498"/>
    </row>
    <row r="2499" s="2" customFormat="1" ht="12.75">
      <c r="H2499"/>
    </row>
    <row r="2500" s="2" customFormat="1" ht="12.75">
      <c r="H2500"/>
    </row>
    <row r="2501" s="2" customFormat="1" ht="12.75">
      <c r="H2501"/>
    </row>
    <row r="2502" s="2" customFormat="1" ht="12.75">
      <c r="H2502"/>
    </row>
    <row r="2503" s="2" customFormat="1" ht="12.75">
      <c r="H2503"/>
    </row>
    <row r="2504" s="2" customFormat="1" ht="12.75">
      <c r="H2504"/>
    </row>
    <row r="2505" s="2" customFormat="1" ht="12.75">
      <c r="H2505"/>
    </row>
    <row r="2506" s="2" customFormat="1" ht="12.75">
      <c r="H2506"/>
    </row>
    <row r="2507" s="2" customFormat="1" ht="12.75">
      <c r="H2507"/>
    </row>
    <row r="2508" s="2" customFormat="1" ht="12.75">
      <c r="H2508"/>
    </row>
    <row r="2509" s="2" customFormat="1" ht="12.75">
      <c r="H2509"/>
    </row>
  </sheetData>
  <sheetProtection/>
  <autoFilter ref="A10:G306"/>
  <mergeCells count="7">
    <mergeCell ref="A306:F306"/>
    <mergeCell ref="A7:G7"/>
    <mergeCell ref="A6:G6"/>
    <mergeCell ref="F1:G1"/>
    <mergeCell ref="C2:G2"/>
    <mergeCell ref="C3:G3"/>
    <mergeCell ref="C4:G4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2013-08-30T01:07:01Z</cp:lastPrinted>
  <dcterms:created xsi:type="dcterms:W3CDTF">2009-10-01T23:05:52Z</dcterms:created>
  <dcterms:modified xsi:type="dcterms:W3CDTF">2013-12-11T00:21:53Z</dcterms:modified>
  <cp:category/>
  <cp:version/>
  <cp:contentType/>
  <cp:contentStatus/>
</cp:coreProperties>
</file>