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<sst xmlns="http://schemas.openxmlformats.org/spreadsheetml/2006/main" count="704" uniqueCount="360">
  <si>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</si>
  <si>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</si>
  <si>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</si>
  <si>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</si>
  <si>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</si>
  <si>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</si>
  <si>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</si>
  <si>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</si>
  <si>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</si>
  <si>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</si>
  <si>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</si>
  <si>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</si>
  <si>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</si>
  <si>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</si>
  <si>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</si>
  <si>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</si>
  <si>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</si>
  <si>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</si>
  <si>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</si>
  <si>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</si>
  <si>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</si>
  <si>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</si>
  <si>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</si>
  <si>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</si>
  <si>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</si>
  <si>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</si>
  <si>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</si>
  <si>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</si>
  <si>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</si>
  <si>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</si>
  <si>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</si>
  <si>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</si>
  <si>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</si>
  <si>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</si>
  <si>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</si>
  <si>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</si>
  <si>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</si>
  <si>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</si>
  <si>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</si>
  <si>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</si>
  <si>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</si>
  <si>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</si>
  <si>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</si>
  <si>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</si>
  <si>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</si>
  <si>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</si>
  <si>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</si>
  <si>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</si>
  <si>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</si>
  <si>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</si>
  <si>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</si>
  <si>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</si>
  <si>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</si>
  <si>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</si>
  <si>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</si>
  <si>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</si>
  <si>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</si>
  <si>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</si>
  <si>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</si>
  <si>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</si>
  <si>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</si>
  <si>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</si>
  <si>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</si>
  <si>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</si>
  <si>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</si>
  <si>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</si>
  <si>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</si>
  <si>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</si>
  <si>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</si>
  <si>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</si>
  <si>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</si>
  <si>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</si>
  <si>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</si>
  <si>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</si>
  <si>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</si>
  <si>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</si>
  <si>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</si>
  <si>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</si>
  <si>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</si>
  <si>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</si>
  <si>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</si>
  <si>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Кирпич строительный (включая камни) из цемента, бетона или искусственного камня</t>
  </si>
  <si>
    <t>млн. условных кирпичей</t>
  </si>
  <si>
    <t>тыс. руб.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</si>
  <si>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</si>
  <si>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</si>
  <si>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</si>
  <si>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</si>
  <si>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</si>
  <si>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</si>
  <si>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</si>
  <si>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</si>
  <si>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</si>
  <si>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</si>
  <si>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</si>
  <si>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</si>
  <si>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</si>
  <si>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</si>
  <si>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</si>
  <si>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</si>
  <si>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</si>
  <si>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</si>
  <si>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</si>
  <si>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</si>
  <si>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</si>
  <si>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</si>
  <si>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</si>
  <si>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</si>
  <si>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</si>
  <si>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</si>
  <si>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</si>
  <si>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</si>
  <si>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</si>
  <si>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</si>
  <si>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</si>
  <si>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</si>
  <si>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</si>
  <si>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</si>
  <si>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</si>
  <si>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</si>
  <si>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</si>
  <si>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</si>
  <si>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</si>
  <si>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</si>
  <si>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</si>
  <si>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</si>
  <si>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</si>
  <si>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</si>
  <si>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</si>
  <si>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</si>
  <si>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</si>
  <si>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</si>
  <si>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</si>
  <si>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</si>
  <si>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</si>
  <si>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</si>
  <si>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</si>
  <si>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</si>
  <si>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</si>
  <si>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</si>
  <si>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</si>
  <si>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</si>
  <si>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</si>
  <si>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</si>
  <si>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</si>
  <si>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</si>
  <si>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</si>
  <si>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</si>
  <si>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</si>
  <si>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</si>
  <si>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</si>
  <si>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</si>
  <si>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</si>
  <si>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</si>
  <si>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</si>
  <si>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</si>
  <si>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</si>
  <si>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</si>
  <si>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</si>
  <si>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</si>
  <si>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</si>
  <si>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</si>
  <si>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</si>
  <si>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</si>
  <si>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</si>
  <si>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</si>
  <si>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</si>
  <si>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</si>
  <si>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</si>
  <si>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</si>
  <si>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</si>
  <si>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</si>
  <si>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</si>
  <si>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</si>
  <si>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</si>
  <si>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</si>
  <si>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</si>
  <si>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</si>
  <si>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</si>
  <si>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</si>
  <si>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</si>
  <si>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</si>
  <si>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</si>
  <si>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</si>
  <si>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</si>
  <si>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</si>
  <si>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</si>
  <si>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</si>
  <si>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</si>
  <si>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</si>
  <si>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</si>
  <si>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</si>
  <si>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</si>
  <si>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</si>
  <si>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</si>
  <si>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</si>
  <si>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</si>
  <si>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</si>
  <si>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</si>
  <si>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</si>
  <si>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</si>
  <si>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</si>
  <si>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</si>
  <si>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</si>
  <si>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</si>
  <si>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</si>
  <si>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</si>
  <si>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</si>
  <si>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</si>
  <si>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</si>
  <si>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</si>
  <si>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</si>
  <si>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</si>
  <si>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</si>
  <si>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</si>
  <si>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</si>
  <si>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</si>
  <si>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</si>
  <si>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</si>
  <si>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</si>
  <si>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</si>
  <si>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</si>
  <si>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</si>
  <si>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</si>
  <si>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</si>
  <si>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</si>
  <si>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</si>
  <si>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</si>
  <si>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</si>
  <si>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</si>
  <si>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</si>
  <si>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</si>
  <si>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</si>
  <si>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</si>
  <si>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</si>
  <si>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</si>
  <si>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</si>
  <si>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</si>
  <si>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</si>
  <si>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</si>
  <si>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</si>
  <si>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</si>
  <si>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</si>
  <si>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</si>
  <si>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</si>
  <si>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</si>
  <si>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</si>
  <si>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</si>
  <si>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</si>
  <si>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</si>
  <si>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</si>
  <si>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</si>
  <si>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</si>
  <si>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</si>
  <si>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</si>
  <si>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</si>
  <si>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</si>
  <si>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</si>
  <si>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</si>
  <si>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</si>
  <si>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</si>
  <si>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</si>
  <si>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</si>
  <si>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</si>
  <si>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</si>
  <si>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</si>
  <si>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</si>
  <si>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</si>
  <si>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</si>
  <si>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</si>
  <si>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</si>
  <si>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</si>
  <si>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</si>
  <si>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</si>
  <si>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</si>
  <si>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</si>
  <si>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</si>
  <si>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</si>
  <si>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</si>
  <si>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</si>
  <si>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</si>
  <si>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</si>
  <si>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</si>
  <si>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Форма 2п</t>
  </si>
  <si>
    <t>% к предыдущему году в действующих ценах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</si>
  <si>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</si>
  <si>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</si>
  <si>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</si>
  <si>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</si>
  <si>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</si>
  <si>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</si>
  <si>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</si>
  <si>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</si>
  <si>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</si>
  <si>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</si>
  <si>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</si>
  <si>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</si>
  <si>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</si>
  <si>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</si>
  <si>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</si>
  <si>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</si>
  <si>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</si>
  <si>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</si>
  <si>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</si>
  <si>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</si>
  <si>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</si>
  <si>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</si>
  <si>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</si>
  <si>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</si>
  <si>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</si>
  <si>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</si>
  <si>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</si>
  <si>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</si>
  <si>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</si>
  <si>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</si>
  <si>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</si>
  <si>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</si>
  <si>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</si>
  <si>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</si>
  <si>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</si>
  <si>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</si>
  <si>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</si>
  <si>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</si>
  <si>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</si>
  <si>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</si>
  <si>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</si>
  <si>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</si>
  <si>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</si>
  <si>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</si>
  <si>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</si>
  <si>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</si>
  <si>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</si>
  <si>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</si>
  <si>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</si>
  <si>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</si>
  <si>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2.3. Промышленное производство</t>
  </si>
  <si>
    <t xml:space="preserve">Индекс промышленного производства 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</si>
  <si>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</si>
  <si>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</si>
  <si>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</si>
  <si>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</si>
  <si>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</si>
  <si>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</si>
  <si>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</si>
  <si>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</si>
  <si>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в ценах соответствующих лет; % от общего объема оборота розничной торговли муниципального образования</t>
  </si>
  <si>
    <t>в ценах соответствующих лет; % от оборота розничной торговли муниципального образования</t>
  </si>
  <si>
    <t xml:space="preserve">   Превышение доходов над расходами (+), или расходов над доходами (-)</t>
  </si>
  <si>
    <t>7. Консолидированный бюджет муниципального образования (включая местные бюджеты без учета территориальных внебюджетных фондов)</t>
  </si>
  <si>
    <t>Доходы консолидированного бюджета муниципального образования - всего</t>
  </si>
  <si>
    <t>Расходы консолидированного бюджета муниципального образования - всего</t>
  </si>
  <si>
    <t>х</t>
  </si>
  <si>
    <t xml:space="preserve">на 2017  и плановый период 2018 и 2019 годов </t>
  </si>
  <si>
    <t xml:space="preserve">Приложение № 1 </t>
  </si>
  <si>
    <t xml:space="preserve">к постановлению администрации </t>
  </si>
  <si>
    <t>Партизанского муниципального района</t>
  </si>
  <si>
    <t>Н.С.Цицилина</t>
  </si>
  <si>
    <t xml:space="preserve">                                              Начальник управления экономики</t>
  </si>
  <si>
    <t>от 27.10.2016 № 704</t>
  </si>
  <si>
    <t>Прогноз социально-экономического развития Партизанского муниципального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</si>
</sst>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9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 wrapText="1" shrinkToFi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1"/>
  <sheetViews>
    <sheetView tabSelected="1" zoomScale="60" zoomScaleNormal="6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71" sqref="H371"/>
    </sheetView>
  </sheetViews>
  <sheetFormatPr defaultColWidth="9.00390625" defaultRowHeight="12.75"/>
  <cols>
    <col min="2" max="2" width="85.75390625" style="0" customWidth="1"/>
    <col min="3" max="3" width="40.375" style="0" customWidth="1"/>
    <col min="4" max="12" width="13.75390625" style="0" customWidth="1"/>
  </cols>
  <sheetData>
    <row r="1" spans="8:11" ht="18.75">
      <c r="H1" s="49" t="s">
        <v>353</v>
      </c>
      <c r="I1" s="49"/>
      <c r="J1" s="49"/>
      <c r="K1" s="49"/>
    </row>
    <row r="2" spans="8:12" ht="18.75">
      <c r="H2" s="49" t="s">
        <v>354</v>
      </c>
      <c r="I2" s="49"/>
      <c r="J2" s="49"/>
      <c r="K2" s="49"/>
      <c r="L2" s="48"/>
    </row>
    <row r="3" spans="8:11" ht="18.75">
      <c r="H3" s="49" t="s">
        <v>355</v>
      </c>
      <c r="I3" s="49"/>
      <c r="J3" s="49"/>
      <c r="K3" s="49"/>
    </row>
    <row r="4" spans="8:11" ht="18.75">
      <c r="H4" s="49" t="s">
        <v>358</v>
      </c>
      <c r="I4" s="50"/>
      <c r="J4" s="49"/>
      <c r="K4" s="49"/>
    </row>
    <row r="5" spans="2:12" ht="20.25">
      <c r="B5" s="52" t="s">
        <v>283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2:12" ht="24.75" customHeight="1">
      <c r="B6" s="53" t="s">
        <v>359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2:12" ht="25.5" customHeight="1">
      <c r="B7" s="53" t="s">
        <v>352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9" spans="2:12" ht="18.75">
      <c r="B9" s="54" t="s">
        <v>307</v>
      </c>
      <c r="C9" s="54" t="s">
        <v>308</v>
      </c>
      <c r="D9" s="1" t="s">
        <v>309</v>
      </c>
      <c r="E9" s="2" t="s">
        <v>309</v>
      </c>
      <c r="F9" s="2" t="s">
        <v>310</v>
      </c>
      <c r="G9" s="2" t="s">
        <v>311</v>
      </c>
      <c r="H9" s="2"/>
      <c r="I9" s="2"/>
      <c r="J9" s="2"/>
      <c r="K9" s="2"/>
      <c r="L9" s="2"/>
    </row>
    <row r="10" spans="2:12" ht="18.75">
      <c r="B10" s="54"/>
      <c r="C10" s="54"/>
      <c r="D10" s="54">
        <v>2014</v>
      </c>
      <c r="E10" s="54">
        <v>2015</v>
      </c>
      <c r="F10" s="54">
        <v>2016</v>
      </c>
      <c r="G10" s="2">
        <v>2017</v>
      </c>
      <c r="H10" s="2"/>
      <c r="I10" s="2">
        <v>2018</v>
      </c>
      <c r="J10" s="2"/>
      <c r="K10" s="2">
        <v>2019</v>
      </c>
      <c r="L10" s="2"/>
    </row>
    <row r="11" spans="2:12" ht="18.75">
      <c r="B11" s="54"/>
      <c r="C11" s="54"/>
      <c r="D11" s="54"/>
      <c r="E11" s="54"/>
      <c r="F11" s="54"/>
      <c r="G11" s="1" t="s">
        <v>312</v>
      </c>
      <c r="H11" s="1" t="s">
        <v>313</v>
      </c>
      <c r="I11" s="1" t="s">
        <v>312</v>
      </c>
      <c r="J11" s="1" t="s">
        <v>313</v>
      </c>
      <c r="K11" s="1" t="s">
        <v>312</v>
      </c>
      <c r="L11" s="1" t="s">
        <v>313</v>
      </c>
    </row>
    <row r="12" spans="2:12" ht="18.75">
      <c r="B12" s="3" t="s">
        <v>314</v>
      </c>
      <c r="C12" s="4"/>
      <c r="D12" s="28"/>
      <c r="E12" s="27"/>
      <c r="F12" s="27"/>
      <c r="G12" s="27"/>
      <c r="H12" s="27"/>
      <c r="I12" s="27"/>
      <c r="J12" s="27"/>
      <c r="K12" s="27"/>
      <c r="L12" s="27"/>
    </row>
    <row r="13" spans="2:12" ht="18.75">
      <c r="B13" s="3" t="s">
        <v>315</v>
      </c>
      <c r="C13" s="4"/>
      <c r="D13" s="28"/>
      <c r="E13" s="27"/>
      <c r="F13" s="27"/>
      <c r="G13" s="27"/>
      <c r="H13" s="27"/>
      <c r="I13" s="27"/>
      <c r="J13" s="27"/>
      <c r="K13" s="27"/>
      <c r="L13" s="27"/>
    </row>
    <row r="14" spans="2:12" ht="18.75">
      <c r="B14" s="6" t="s">
        <v>316</v>
      </c>
      <c r="C14" s="4" t="s">
        <v>317</v>
      </c>
      <c r="D14" s="46">
        <v>29.555</v>
      </c>
      <c r="E14" s="46">
        <v>29.49</v>
      </c>
      <c r="F14" s="46">
        <v>29.68</v>
      </c>
      <c r="G14" s="46">
        <v>29.72</v>
      </c>
      <c r="H14" s="46">
        <v>29.735</v>
      </c>
      <c r="I14" s="46">
        <v>29.835</v>
      </c>
      <c r="J14" s="46">
        <v>29.885</v>
      </c>
      <c r="K14" s="46">
        <v>29.96</v>
      </c>
      <c r="L14" s="46">
        <v>30.04</v>
      </c>
    </row>
    <row r="15" spans="2:12" ht="18.75">
      <c r="B15" s="6" t="s">
        <v>319</v>
      </c>
      <c r="C15" s="4" t="s">
        <v>317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2:12" ht="18.75">
      <c r="B16" s="6" t="s">
        <v>320</v>
      </c>
      <c r="C16" s="4" t="s">
        <v>317</v>
      </c>
      <c r="D16" s="27">
        <v>29.555</v>
      </c>
      <c r="E16" s="27">
        <v>29.49</v>
      </c>
      <c r="F16" s="27">
        <v>29.68</v>
      </c>
      <c r="G16" s="27">
        <v>29.72</v>
      </c>
      <c r="H16" s="27">
        <v>29.735</v>
      </c>
      <c r="I16" s="27">
        <v>29.835</v>
      </c>
      <c r="J16" s="27">
        <v>29.885</v>
      </c>
      <c r="K16" s="27">
        <v>29.96</v>
      </c>
      <c r="L16" s="27">
        <v>30.04</v>
      </c>
    </row>
    <row r="17" spans="2:12" ht="18.75">
      <c r="B17" s="6" t="s">
        <v>321</v>
      </c>
      <c r="C17" s="4" t="s">
        <v>322</v>
      </c>
      <c r="D17" s="33">
        <v>65.5</v>
      </c>
      <c r="E17" s="33">
        <v>65</v>
      </c>
      <c r="F17" s="33">
        <v>65.1</v>
      </c>
      <c r="G17" s="33">
        <v>65.1</v>
      </c>
      <c r="H17" s="33">
        <v>65.1</v>
      </c>
      <c r="I17" s="33">
        <v>65.2</v>
      </c>
      <c r="J17" s="33">
        <v>65.2</v>
      </c>
      <c r="K17" s="33">
        <v>65.3</v>
      </c>
      <c r="L17" s="33">
        <v>65.3</v>
      </c>
    </row>
    <row r="18" spans="2:12" ht="37.5">
      <c r="B18" s="6" t="s">
        <v>323</v>
      </c>
      <c r="C18" s="4" t="s">
        <v>324</v>
      </c>
      <c r="D18" s="33">
        <v>13.2</v>
      </c>
      <c r="E18" s="33">
        <v>12.4</v>
      </c>
      <c r="F18" s="33">
        <v>13</v>
      </c>
      <c r="G18" s="33">
        <v>13.12</v>
      </c>
      <c r="H18" s="33">
        <v>13.5</v>
      </c>
      <c r="I18" s="33">
        <v>13.41</v>
      </c>
      <c r="J18" s="33">
        <v>13.72</v>
      </c>
      <c r="K18" s="33">
        <v>13.69</v>
      </c>
      <c r="L18" s="33">
        <v>13.98</v>
      </c>
    </row>
    <row r="19" spans="2:12" ht="37.5">
      <c r="B19" s="6" t="s">
        <v>325</v>
      </c>
      <c r="C19" s="4" t="s">
        <v>326</v>
      </c>
      <c r="D19" s="33">
        <v>13.3</v>
      </c>
      <c r="E19" s="33">
        <v>12.1</v>
      </c>
      <c r="F19" s="33">
        <v>12.66</v>
      </c>
      <c r="G19" s="33">
        <v>12.79</v>
      </c>
      <c r="H19" s="33">
        <v>12.78</v>
      </c>
      <c r="I19" s="33">
        <v>12.74</v>
      </c>
      <c r="J19" s="33">
        <v>12.72</v>
      </c>
      <c r="K19" s="33">
        <v>12.68</v>
      </c>
      <c r="L19" s="33">
        <v>12.65</v>
      </c>
    </row>
    <row r="20" spans="2:12" ht="18.75">
      <c r="B20" s="6" t="s">
        <v>327</v>
      </c>
      <c r="C20" s="4" t="s">
        <v>328</v>
      </c>
      <c r="D20" s="33">
        <f>D18-D19</f>
        <v>-0.10000000000000142</v>
      </c>
      <c r="E20" s="33">
        <f aca="true" t="shared" si="0" ref="E20:L20">E18-E19</f>
        <v>0.3000000000000007</v>
      </c>
      <c r="F20" s="33">
        <f t="shared" si="0"/>
        <v>0.33999999999999986</v>
      </c>
      <c r="G20" s="33">
        <f t="shared" si="0"/>
        <v>0.33000000000000007</v>
      </c>
      <c r="H20" s="33">
        <f t="shared" si="0"/>
        <v>0.7200000000000006</v>
      </c>
      <c r="I20" s="33">
        <f t="shared" si="0"/>
        <v>0.6699999999999999</v>
      </c>
      <c r="J20" s="33">
        <f t="shared" si="0"/>
        <v>1</v>
      </c>
      <c r="K20" s="33">
        <f t="shared" si="0"/>
        <v>1.0099999999999998</v>
      </c>
      <c r="L20" s="33">
        <f t="shared" si="0"/>
        <v>1.33</v>
      </c>
    </row>
    <row r="21" spans="2:12" ht="18.75">
      <c r="B21" s="6" t="s">
        <v>275</v>
      </c>
      <c r="C21" s="4" t="s">
        <v>274</v>
      </c>
      <c r="D21" s="33">
        <v>0.83</v>
      </c>
      <c r="E21" s="33">
        <v>1.15</v>
      </c>
      <c r="F21" s="33">
        <v>1.16</v>
      </c>
      <c r="G21" s="33">
        <v>1.18</v>
      </c>
      <c r="H21" s="33">
        <v>1.19</v>
      </c>
      <c r="I21" s="33">
        <v>1.2</v>
      </c>
      <c r="J21" s="33">
        <v>1.22</v>
      </c>
      <c r="K21" s="33">
        <v>1.2</v>
      </c>
      <c r="L21" s="33">
        <v>1.22</v>
      </c>
    </row>
    <row r="22" spans="2:12" ht="18.75">
      <c r="B22" s="6" t="s">
        <v>273</v>
      </c>
      <c r="C22" s="4" t="s">
        <v>274</v>
      </c>
      <c r="D22" s="33">
        <v>1.09</v>
      </c>
      <c r="E22" s="33">
        <v>1.03</v>
      </c>
      <c r="F22" s="33">
        <v>1.06</v>
      </c>
      <c r="G22" s="33">
        <v>1.08</v>
      </c>
      <c r="H22" s="33">
        <v>1.09</v>
      </c>
      <c r="I22" s="33">
        <v>1.1</v>
      </c>
      <c r="J22" s="33">
        <v>1.09</v>
      </c>
      <c r="K22" s="33">
        <v>1.1</v>
      </c>
      <c r="L22" s="33">
        <v>1.1</v>
      </c>
    </row>
    <row r="23" spans="2:12" ht="18.75">
      <c r="B23" s="6" t="s">
        <v>329</v>
      </c>
      <c r="C23" s="4" t="s">
        <v>330</v>
      </c>
      <c r="D23" s="33">
        <v>-86.28</v>
      </c>
      <c r="E23" s="33">
        <v>41.37</v>
      </c>
      <c r="F23" s="33">
        <v>34.44</v>
      </c>
      <c r="G23" s="33">
        <v>32.98</v>
      </c>
      <c r="H23" s="33">
        <v>34.3</v>
      </c>
      <c r="I23" s="33">
        <v>34.8</v>
      </c>
      <c r="J23" s="33">
        <v>42.83</v>
      </c>
      <c r="K23" s="33">
        <v>32.71</v>
      </c>
      <c r="L23" s="33">
        <v>40.61</v>
      </c>
    </row>
    <row r="24" spans="2:12" ht="18.75">
      <c r="B24" s="3" t="s">
        <v>331</v>
      </c>
      <c r="C24" s="4"/>
      <c r="D24" s="32"/>
      <c r="E24" s="33"/>
      <c r="F24" s="33"/>
      <c r="G24" s="33"/>
      <c r="H24" s="33"/>
      <c r="I24" s="33"/>
      <c r="J24" s="33"/>
      <c r="K24" s="33"/>
      <c r="L24" s="33"/>
    </row>
    <row r="25" spans="2:12" ht="18.75">
      <c r="B25" s="3" t="s">
        <v>332</v>
      </c>
      <c r="C25" s="4"/>
      <c r="D25" s="32"/>
      <c r="E25" s="33"/>
      <c r="F25" s="33"/>
      <c r="G25" s="33"/>
      <c r="H25" s="33"/>
      <c r="I25" s="33"/>
      <c r="J25" s="33"/>
      <c r="K25" s="33"/>
      <c r="L25" s="33"/>
    </row>
    <row r="26" spans="2:12" ht="18.75">
      <c r="B26" s="6" t="s">
        <v>333</v>
      </c>
      <c r="C26" s="4" t="s">
        <v>334</v>
      </c>
      <c r="D26" s="43">
        <v>7297.4</v>
      </c>
      <c r="E26" s="41">
        <v>7743.6</v>
      </c>
      <c r="F26" s="41">
        <v>7667.2</v>
      </c>
      <c r="G26" s="41">
        <v>8023.3</v>
      </c>
      <c r="H26" s="41">
        <v>8138.3</v>
      </c>
      <c r="I26" s="41">
        <v>8432.7</v>
      </c>
      <c r="J26" s="41">
        <v>8635.9</v>
      </c>
      <c r="K26" s="41">
        <v>8871.9</v>
      </c>
      <c r="L26" s="41">
        <v>9272.8</v>
      </c>
    </row>
    <row r="27" spans="2:12" ht="18.75">
      <c r="B27" s="3" t="s">
        <v>335</v>
      </c>
      <c r="C27" s="4"/>
      <c r="D27" s="32"/>
      <c r="E27" s="33"/>
      <c r="F27" s="33"/>
      <c r="G27" s="33"/>
      <c r="H27" s="33"/>
      <c r="I27" s="33"/>
      <c r="J27" s="33"/>
      <c r="K27" s="33"/>
      <c r="L27" s="33"/>
    </row>
    <row r="28" spans="2:12" ht="37.5">
      <c r="B28" s="6" t="s">
        <v>336</v>
      </c>
      <c r="C28" s="4" t="s">
        <v>95</v>
      </c>
      <c r="D28" s="32">
        <v>91.4</v>
      </c>
      <c r="E28" s="33">
        <v>97.1</v>
      </c>
      <c r="F28" s="33">
        <v>93.8</v>
      </c>
      <c r="G28" s="33">
        <v>98.9</v>
      </c>
      <c r="H28" s="33">
        <v>99.3</v>
      </c>
      <c r="I28" s="33">
        <v>99.4</v>
      </c>
      <c r="J28" s="33">
        <v>102</v>
      </c>
      <c r="K28" s="33">
        <v>100.6</v>
      </c>
      <c r="L28" s="33">
        <v>102.6</v>
      </c>
    </row>
    <row r="29" spans="2:12" ht="18.75" customHeight="1">
      <c r="B29" s="3" t="s">
        <v>12</v>
      </c>
      <c r="C29" s="4"/>
      <c r="D29" s="28"/>
      <c r="E29" s="27"/>
      <c r="F29" s="27"/>
      <c r="G29" s="27"/>
      <c r="H29" s="27"/>
      <c r="I29" s="27"/>
      <c r="J29" s="27"/>
      <c r="K29" s="27"/>
      <c r="L29" s="27"/>
    </row>
    <row r="30" spans="2:12" ht="56.25">
      <c r="B30" s="6" t="s">
        <v>13</v>
      </c>
      <c r="C30" s="4" t="s">
        <v>334</v>
      </c>
      <c r="D30" s="32">
        <v>144.5</v>
      </c>
      <c r="E30" s="33">
        <v>116.9</v>
      </c>
      <c r="F30" s="33">
        <v>117.7</v>
      </c>
      <c r="G30" s="33">
        <v>117.7</v>
      </c>
      <c r="H30" s="33">
        <v>118.9</v>
      </c>
      <c r="I30" s="33">
        <v>118.3</v>
      </c>
      <c r="J30" s="33">
        <v>120.2</v>
      </c>
      <c r="K30" s="33">
        <v>119.3</v>
      </c>
      <c r="L30" s="33">
        <v>122.2</v>
      </c>
    </row>
    <row r="31" spans="2:12" ht="37.5">
      <c r="B31" s="6" t="s">
        <v>304</v>
      </c>
      <c r="C31" s="4" t="s">
        <v>284</v>
      </c>
      <c r="D31" s="32">
        <v>125.94</v>
      </c>
      <c r="E31" s="33">
        <f>E30/D30*100</f>
        <v>80.89965397923876</v>
      </c>
      <c r="F31" s="33">
        <f>F30/E30*100</f>
        <v>100.68434559452524</v>
      </c>
      <c r="G31" s="33">
        <f>G30/F30*100</f>
        <v>100</v>
      </c>
      <c r="H31" s="33">
        <f>H30/F30*100</f>
        <v>101.01954120645709</v>
      </c>
      <c r="I31" s="33">
        <f>I30/G30*100</f>
        <v>100.50977060322855</v>
      </c>
      <c r="J31" s="33">
        <f>J30/H30*100</f>
        <v>101.09335576114383</v>
      </c>
      <c r="K31" s="33">
        <f>K30/I30*100</f>
        <v>100.84530853761623</v>
      </c>
      <c r="L31" s="33">
        <f>L30/J30*100</f>
        <v>101.66389351081531</v>
      </c>
    </row>
    <row r="32" spans="2:12" ht="37.5">
      <c r="B32" s="6" t="s">
        <v>285</v>
      </c>
      <c r="C32" s="4" t="s">
        <v>318</v>
      </c>
      <c r="D32" s="32">
        <v>106.2</v>
      </c>
      <c r="E32" s="33">
        <v>105.4</v>
      </c>
      <c r="F32" s="33">
        <v>107.7</v>
      </c>
      <c r="G32" s="33">
        <v>106.6</v>
      </c>
      <c r="H32" s="33">
        <v>106</v>
      </c>
      <c r="I32" s="33">
        <v>106</v>
      </c>
      <c r="J32" s="33">
        <v>105.1</v>
      </c>
      <c r="K32" s="33">
        <v>105.2</v>
      </c>
      <c r="L32" s="33">
        <v>104.7</v>
      </c>
    </row>
    <row r="33" spans="2:12" ht="37.5">
      <c r="B33" s="6" t="s">
        <v>14</v>
      </c>
      <c r="C33" s="4" t="s">
        <v>95</v>
      </c>
      <c r="D33" s="32">
        <v>114.59</v>
      </c>
      <c r="E33" s="33">
        <v>76.2</v>
      </c>
      <c r="F33" s="33">
        <v>95.5</v>
      </c>
      <c r="G33" s="33">
        <v>92.8</v>
      </c>
      <c r="H33" s="33">
        <v>93.8</v>
      </c>
      <c r="I33" s="33">
        <v>94.3</v>
      </c>
      <c r="J33" s="33">
        <v>95.4</v>
      </c>
      <c r="K33" s="33">
        <v>95.1</v>
      </c>
      <c r="L33" s="33">
        <v>96.8</v>
      </c>
    </row>
    <row r="34" spans="2:12" ht="18.75">
      <c r="B34" s="6" t="s">
        <v>15</v>
      </c>
      <c r="C34" s="4" t="s">
        <v>16</v>
      </c>
      <c r="D34" s="32">
        <v>98.8</v>
      </c>
      <c r="E34" s="33">
        <v>92.71</v>
      </c>
      <c r="F34" s="33">
        <f>F36+F37+F38</f>
        <v>69.92</v>
      </c>
      <c r="G34" s="33">
        <f aca="true" t="shared" si="1" ref="G34:L34">G36+G37+G38</f>
        <v>70.37</v>
      </c>
      <c r="H34" s="33">
        <f t="shared" si="1"/>
        <v>69.92</v>
      </c>
      <c r="I34" s="33">
        <f t="shared" si="1"/>
        <v>71.43</v>
      </c>
      <c r="J34" s="33">
        <f t="shared" si="1"/>
        <v>70.54</v>
      </c>
      <c r="K34" s="33">
        <f t="shared" si="1"/>
        <v>72.91</v>
      </c>
      <c r="L34" s="33">
        <f t="shared" si="1"/>
        <v>71.49</v>
      </c>
    </row>
    <row r="35" spans="2:12" ht="18.75">
      <c r="B35" s="6" t="s">
        <v>17</v>
      </c>
      <c r="C35" s="4"/>
      <c r="D35" s="32"/>
      <c r="E35" s="33"/>
      <c r="F35" s="33"/>
      <c r="G35" s="33"/>
      <c r="H35" s="33"/>
      <c r="I35" s="33"/>
      <c r="J35" s="33"/>
      <c r="K35" s="33"/>
      <c r="L35" s="33"/>
    </row>
    <row r="36" spans="2:12" ht="18.75">
      <c r="B36" s="6" t="s">
        <v>18</v>
      </c>
      <c r="C36" s="4" t="s">
        <v>19</v>
      </c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</row>
    <row r="37" spans="2:12" ht="18.75">
      <c r="B37" s="6" t="s">
        <v>20</v>
      </c>
      <c r="C37" s="4" t="s">
        <v>19</v>
      </c>
      <c r="D37" s="32">
        <v>63.89</v>
      </c>
      <c r="E37" s="33">
        <v>68.16</v>
      </c>
      <c r="F37" s="33">
        <v>55.51</v>
      </c>
      <c r="G37" s="33">
        <v>55.96</v>
      </c>
      <c r="H37" s="33">
        <v>55.51</v>
      </c>
      <c r="I37" s="33">
        <v>57.02</v>
      </c>
      <c r="J37" s="33">
        <v>56.13</v>
      </c>
      <c r="K37" s="33">
        <v>58.5</v>
      </c>
      <c r="L37" s="33">
        <v>57.08</v>
      </c>
    </row>
    <row r="38" spans="2:12" ht="18.75">
      <c r="B38" s="6" t="s">
        <v>21</v>
      </c>
      <c r="C38" s="4" t="s">
        <v>19</v>
      </c>
      <c r="D38" s="32">
        <v>34.91</v>
      </c>
      <c r="E38" s="33">
        <v>24.55</v>
      </c>
      <c r="F38" s="33">
        <v>14.41</v>
      </c>
      <c r="G38" s="33">
        <v>14.41</v>
      </c>
      <c r="H38" s="33">
        <v>14.41</v>
      </c>
      <c r="I38" s="33">
        <v>14.41</v>
      </c>
      <c r="J38" s="33">
        <v>14.41</v>
      </c>
      <c r="K38" s="33">
        <v>14.41</v>
      </c>
      <c r="L38" s="33">
        <v>14.41</v>
      </c>
    </row>
    <row r="39" spans="2:12" ht="37.5">
      <c r="B39" s="6" t="s">
        <v>22</v>
      </c>
      <c r="C39" s="4" t="s">
        <v>23</v>
      </c>
      <c r="D39" s="28">
        <v>3.03</v>
      </c>
      <c r="E39" s="27">
        <v>3.15</v>
      </c>
      <c r="F39" s="27">
        <v>3.39</v>
      </c>
      <c r="G39" s="27">
        <v>3.6</v>
      </c>
      <c r="H39" s="27">
        <v>3.62</v>
      </c>
      <c r="I39" s="27">
        <v>3.78</v>
      </c>
      <c r="J39" s="27">
        <v>3.83</v>
      </c>
      <c r="K39" s="27">
        <v>3.96</v>
      </c>
      <c r="L39" s="27">
        <v>4.03</v>
      </c>
    </row>
    <row r="40" spans="2:12" ht="18.75">
      <c r="B40" s="6" t="s">
        <v>24</v>
      </c>
      <c r="C40" s="4"/>
      <c r="D40" s="28"/>
      <c r="E40" s="27"/>
      <c r="F40" s="27"/>
      <c r="G40" s="27"/>
      <c r="H40" s="27"/>
      <c r="I40" s="27"/>
      <c r="J40" s="27"/>
      <c r="K40" s="27"/>
      <c r="L40" s="27"/>
    </row>
    <row r="41" spans="2:12" ht="18.75">
      <c r="B41" s="6" t="s">
        <v>18</v>
      </c>
      <c r="C41" s="4" t="s">
        <v>23</v>
      </c>
      <c r="D41" s="28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</row>
    <row r="42" spans="2:12" ht="18.75">
      <c r="B42" s="6" t="s">
        <v>20</v>
      </c>
      <c r="C42" s="4" t="s">
        <v>23</v>
      </c>
      <c r="D42" s="28">
        <v>1.895</v>
      </c>
      <c r="E42" s="27">
        <v>2.12</v>
      </c>
      <c r="F42" s="27">
        <v>2.28</v>
      </c>
      <c r="G42" s="27">
        <v>2.42</v>
      </c>
      <c r="H42" s="27">
        <v>2.43</v>
      </c>
      <c r="I42" s="27">
        <v>2.54</v>
      </c>
      <c r="J42" s="27">
        <v>2.58</v>
      </c>
      <c r="K42" s="27">
        <v>2.66</v>
      </c>
      <c r="L42" s="27">
        <v>2.71</v>
      </c>
    </row>
    <row r="43" spans="2:12" ht="18.75">
      <c r="B43" s="6" t="s">
        <v>21</v>
      </c>
      <c r="C43" s="4" t="s">
        <v>23</v>
      </c>
      <c r="D43" s="28">
        <v>4.654</v>
      </c>
      <c r="E43" s="27">
        <v>5.05</v>
      </c>
      <c r="F43" s="27">
        <v>5.44</v>
      </c>
      <c r="G43" s="27">
        <v>5.77</v>
      </c>
      <c r="H43" s="27">
        <v>5.8</v>
      </c>
      <c r="I43" s="27">
        <v>6.06</v>
      </c>
      <c r="J43" s="27">
        <v>6.15</v>
      </c>
      <c r="K43" s="27">
        <v>6.34</v>
      </c>
      <c r="L43" s="27">
        <v>6.47</v>
      </c>
    </row>
    <row r="44" spans="1:12" ht="18.75">
      <c r="A44" s="13"/>
      <c r="B44" s="3" t="s">
        <v>25</v>
      </c>
      <c r="C44" s="4"/>
      <c r="D44" s="28"/>
      <c r="E44" s="27"/>
      <c r="F44" s="27"/>
      <c r="G44" s="27"/>
      <c r="H44" s="27"/>
      <c r="I44" s="27"/>
      <c r="J44" s="27"/>
      <c r="K44" s="27"/>
      <c r="L44" s="27"/>
    </row>
    <row r="45" spans="2:12" ht="37.5" customHeight="1">
      <c r="B45" s="6" t="s">
        <v>26</v>
      </c>
      <c r="C45" s="4" t="s">
        <v>27</v>
      </c>
      <c r="D45" s="32">
        <v>105.8</v>
      </c>
      <c r="E45" s="33">
        <v>95.77</v>
      </c>
      <c r="F45" s="33">
        <v>101.15</v>
      </c>
      <c r="G45" s="33">
        <v>106.6</v>
      </c>
      <c r="H45" s="33">
        <v>106</v>
      </c>
      <c r="I45" s="33">
        <v>105.1</v>
      </c>
      <c r="J45" s="33">
        <v>106</v>
      </c>
      <c r="K45" s="33">
        <v>104.7</v>
      </c>
      <c r="L45" s="33">
        <v>105.2</v>
      </c>
    </row>
    <row r="46" spans="2:12" ht="37.5" customHeight="1">
      <c r="B46" s="6" t="s">
        <v>28</v>
      </c>
      <c r="C46" s="4" t="s">
        <v>27</v>
      </c>
      <c r="D46" s="32">
        <v>105.8</v>
      </c>
      <c r="E46" s="33">
        <v>95.77</v>
      </c>
      <c r="F46" s="33">
        <v>101.15</v>
      </c>
      <c r="G46" s="33">
        <v>106.6</v>
      </c>
      <c r="H46" s="33">
        <v>106</v>
      </c>
      <c r="I46" s="33">
        <v>105.1</v>
      </c>
      <c r="J46" s="33">
        <v>106</v>
      </c>
      <c r="K46" s="33">
        <v>104.7</v>
      </c>
      <c r="L46" s="33">
        <v>105.2</v>
      </c>
    </row>
    <row r="47" spans="2:12" ht="37.5" customHeight="1">
      <c r="B47" s="6" t="s">
        <v>29</v>
      </c>
      <c r="C47" s="4" t="s">
        <v>27</v>
      </c>
      <c r="D47" s="32">
        <v>105.8</v>
      </c>
      <c r="E47" s="33">
        <v>95.77</v>
      </c>
      <c r="F47" s="33">
        <v>109.72</v>
      </c>
      <c r="G47" s="33">
        <v>106.6</v>
      </c>
      <c r="H47" s="33">
        <v>106</v>
      </c>
      <c r="I47" s="33">
        <v>105.1</v>
      </c>
      <c r="J47" s="33">
        <v>106</v>
      </c>
      <c r="K47" s="33">
        <v>104.7</v>
      </c>
      <c r="L47" s="33">
        <v>105.2</v>
      </c>
    </row>
    <row r="48" spans="2:12" ht="18.75">
      <c r="B48" s="3" t="s">
        <v>30</v>
      </c>
      <c r="C48" s="4"/>
      <c r="D48" s="32"/>
      <c r="E48" s="33"/>
      <c r="F48" s="33"/>
      <c r="G48" s="33"/>
      <c r="H48" s="33"/>
      <c r="I48" s="33"/>
      <c r="J48" s="33"/>
      <c r="K48" s="33"/>
      <c r="L48" s="33"/>
    </row>
    <row r="49" spans="2:12" ht="18.75">
      <c r="B49" s="7" t="s">
        <v>31</v>
      </c>
      <c r="C49" s="8" t="s">
        <v>32</v>
      </c>
      <c r="D49" s="34">
        <v>1081.4</v>
      </c>
      <c r="E49" s="33">
        <v>1166.1</v>
      </c>
      <c r="F49" s="33">
        <v>1000</v>
      </c>
      <c r="G49" s="33">
        <v>1068</v>
      </c>
      <c r="H49" s="33">
        <v>1100</v>
      </c>
      <c r="I49" s="33">
        <v>1140</v>
      </c>
      <c r="J49" s="33">
        <v>1175</v>
      </c>
      <c r="K49" s="33">
        <v>1205</v>
      </c>
      <c r="L49" s="33">
        <v>1250</v>
      </c>
    </row>
    <row r="50" spans="2:12" ht="37.5">
      <c r="B50" s="6" t="s">
        <v>33</v>
      </c>
      <c r="C50" s="4" t="s">
        <v>95</v>
      </c>
      <c r="D50" s="32">
        <v>112.5</v>
      </c>
      <c r="E50" s="33">
        <v>99.5</v>
      </c>
      <c r="F50" s="33">
        <v>90.6</v>
      </c>
      <c r="G50" s="33">
        <v>102</v>
      </c>
      <c r="H50" s="33">
        <v>105</v>
      </c>
      <c r="I50" s="33">
        <v>100.9</v>
      </c>
      <c r="J50" s="33">
        <v>103</v>
      </c>
      <c r="K50" s="33">
        <v>101</v>
      </c>
      <c r="L50" s="33">
        <v>103.6</v>
      </c>
    </row>
    <row r="51" spans="2:12" ht="37.5">
      <c r="B51" s="6" t="s">
        <v>34</v>
      </c>
      <c r="C51" s="4" t="s">
        <v>318</v>
      </c>
      <c r="D51" s="32">
        <v>116.7</v>
      </c>
      <c r="E51" s="33">
        <v>108.35</v>
      </c>
      <c r="F51" s="33">
        <v>104.6</v>
      </c>
      <c r="G51" s="33">
        <v>104.7</v>
      </c>
      <c r="H51" s="33">
        <v>104.8</v>
      </c>
      <c r="I51" s="33">
        <v>105.8</v>
      </c>
      <c r="J51" s="33">
        <v>103.7</v>
      </c>
      <c r="K51" s="33">
        <v>104.7</v>
      </c>
      <c r="L51" s="33">
        <v>102.7</v>
      </c>
    </row>
    <row r="52" spans="2:12" ht="37.5">
      <c r="B52" s="6" t="s">
        <v>35</v>
      </c>
      <c r="C52" s="4"/>
      <c r="D52" s="32"/>
      <c r="E52" s="33"/>
      <c r="F52" s="33"/>
      <c r="G52" s="33"/>
      <c r="H52" s="33"/>
      <c r="I52" s="33"/>
      <c r="J52" s="33"/>
      <c r="K52" s="33"/>
      <c r="L52" s="33"/>
    </row>
    <row r="53" spans="2:12" ht="18.75">
      <c r="B53" s="6" t="s">
        <v>36</v>
      </c>
      <c r="C53" s="4" t="s">
        <v>37</v>
      </c>
      <c r="D53" s="32">
        <v>817.6</v>
      </c>
      <c r="E53" s="33">
        <v>819.4</v>
      </c>
      <c r="F53" s="33">
        <v>650</v>
      </c>
      <c r="G53" s="33">
        <v>750</v>
      </c>
      <c r="H53" s="33">
        <v>780</v>
      </c>
      <c r="I53" s="33">
        <v>800</v>
      </c>
      <c r="J53" s="33">
        <v>825</v>
      </c>
      <c r="K53" s="33">
        <v>835</v>
      </c>
      <c r="L53" s="33">
        <v>865</v>
      </c>
    </row>
    <row r="54" spans="2:12" ht="37.5">
      <c r="B54" s="6" t="s">
        <v>38</v>
      </c>
      <c r="C54" s="4" t="s">
        <v>95</v>
      </c>
      <c r="D54" s="32">
        <v>118.7</v>
      </c>
      <c r="E54" s="33">
        <v>92.3</v>
      </c>
      <c r="F54" s="33">
        <v>73.5</v>
      </c>
      <c r="G54" s="33">
        <v>122.3</v>
      </c>
      <c r="H54" s="33">
        <v>124.6</v>
      </c>
      <c r="I54" s="33">
        <v>101.2</v>
      </c>
      <c r="J54" s="33">
        <v>102.8</v>
      </c>
      <c r="K54" s="33">
        <v>100.8</v>
      </c>
      <c r="L54" s="33">
        <v>103.2</v>
      </c>
    </row>
    <row r="55" spans="2:12" ht="18.75">
      <c r="B55" s="6" t="s">
        <v>39</v>
      </c>
      <c r="C55" s="4" t="s">
        <v>318</v>
      </c>
      <c r="D55" s="32">
        <v>115.6</v>
      </c>
      <c r="E55" s="33">
        <v>121.9</v>
      </c>
      <c r="F55" s="33">
        <v>108</v>
      </c>
      <c r="G55" s="33">
        <v>102.2</v>
      </c>
      <c r="H55" s="33">
        <v>104.3</v>
      </c>
      <c r="I55" s="33">
        <v>105.4</v>
      </c>
      <c r="J55" s="33">
        <v>102.9</v>
      </c>
      <c r="K55" s="33">
        <v>103.5</v>
      </c>
      <c r="L55" s="33">
        <v>101.6</v>
      </c>
    </row>
    <row r="56" spans="2:12" ht="18.75">
      <c r="B56" s="6" t="s">
        <v>40</v>
      </c>
      <c r="C56" s="4" t="s">
        <v>37</v>
      </c>
      <c r="D56" s="32">
        <v>263.8</v>
      </c>
      <c r="E56" s="33">
        <v>346.7</v>
      </c>
      <c r="F56" s="33">
        <v>350</v>
      </c>
      <c r="G56" s="33">
        <v>318</v>
      </c>
      <c r="H56" s="33">
        <v>320</v>
      </c>
      <c r="I56" s="33">
        <v>340</v>
      </c>
      <c r="J56" s="33">
        <v>350</v>
      </c>
      <c r="K56" s="33">
        <v>370</v>
      </c>
      <c r="L56" s="33">
        <v>385</v>
      </c>
    </row>
    <row r="57" spans="2:12" ht="37.5">
      <c r="B57" s="6" t="s">
        <v>41</v>
      </c>
      <c r="C57" s="4" t="s">
        <v>95</v>
      </c>
      <c r="D57" s="32">
        <v>95.9</v>
      </c>
      <c r="E57" s="33">
        <v>99.9</v>
      </c>
      <c r="F57" s="33">
        <v>100.3</v>
      </c>
      <c r="G57" s="33">
        <v>101.6</v>
      </c>
      <c r="H57" s="33">
        <v>104.6</v>
      </c>
      <c r="I57" s="33">
        <v>100.5</v>
      </c>
      <c r="J57" s="33">
        <v>104.5</v>
      </c>
      <c r="K57" s="33">
        <v>102.4</v>
      </c>
      <c r="L57" s="33">
        <v>105.6</v>
      </c>
    </row>
    <row r="58" spans="2:12" ht="18.75">
      <c r="B58" s="6" t="s">
        <v>42</v>
      </c>
      <c r="C58" s="4" t="s">
        <v>318</v>
      </c>
      <c r="D58" s="32">
        <v>120.55</v>
      </c>
      <c r="E58" s="33">
        <v>104</v>
      </c>
      <c r="F58" s="33">
        <v>100.7</v>
      </c>
      <c r="G58" s="33">
        <v>107.9</v>
      </c>
      <c r="H58" s="33">
        <v>105.5</v>
      </c>
      <c r="I58" s="33">
        <v>106.4</v>
      </c>
      <c r="J58" s="33">
        <v>104.7</v>
      </c>
      <c r="K58" s="33">
        <v>106.2</v>
      </c>
      <c r="L58" s="33">
        <v>104.2</v>
      </c>
    </row>
    <row r="59" spans="2:12" ht="18.75">
      <c r="B59" s="3" t="s">
        <v>43</v>
      </c>
      <c r="C59" s="4"/>
      <c r="D59" s="28"/>
      <c r="E59" s="27"/>
      <c r="F59" s="27"/>
      <c r="G59" s="27"/>
      <c r="H59" s="27"/>
      <c r="I59" s="27"/>
      <c r="J59" s="27"/>
      <c r="K59" s="27"/>
      <c r="L59" s="27"/>
    </row>
    <row r="60" spans="2:12" ht="18.75">
      <c r="B60" s="3" t="s">
        <v>44</v>
      </c>
      <c r="C60" s="4"/>
      <c r="D60" s="28"/>
      <c r="E60" s="27"/>
      <c r="F60" s="27"/>
      <c r="G60" s="27"/>
      <c r="H60" s="27"/>
      <c r="I60" s="27"/>
      <c r="J60" s="27"/>
      <c r="K60" s="27"/>
      <c r="L60" s="27"/>
    </row>
    <row r="61" spans="2:12" ht="56.25">
      <c r="B61" s="6" t="s">
        <v>45</v>
      </c>
      <c r="C61" s="4" t="s">
        <v>46</v>
      </c>
      <c r="D61" s="32">
        <v>370.3</v>
      </c>
      <c r="E61" s="32">
        <v>370.3</v>
      </c>
      <c r="F61" s="32">
        <v>370.3</v>
      </c>
      <c r="G61" s="32">
        <v>370.3</v>
      </c>
      <c r="H61" s="32">
        <v>370.3</v>
      </c>
      <c r="I61" s="32">
        <v>370.3</v>
      </c>
      <c r="J61" s="32">
        <v>370.3</v>
      </c>
      <c r="K61" s="32">
        <v>370.3</v>
      </c>
      <c r="L61" s="32">
        <v>370.3</v>
      </c>
    </row>
    <row r="62" spans="2:12" ht="18.75">
      <c r="B62" s="6" t="s">
        <v>47</v>
      </c>
      <c r="C62" s="4" t="s">
        <v>46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</row>
    <row r="63" spans="2:12" ht="37.5">
      <c r="B63" s="7" t="s">
        <v>48</v>
      </c>
      <c r="C63" s="8" t="s">
        <v>49</v>
      </c>
      <c r="D63" s="34" t="s">
        <v>351</v>
      </c>
      <c r="E63" s="34" t="s">
        <v>351</v>
      </c>
      <c r="F63" s="34" t="s">
        <v>351</v>
      </c>
      <c r="G63" s="34" t="s">
        <v>351</v>
      </c>
      <c r="H63" s="34" t="s">
        <v>351</v>
      </c>
      <c r="I63" s="34" t="s">
        <v>351</v>
      </c>
      <c r="J63" s="34" t="s">
        <v>351</v>
      </c>
      <c r="K63" s="34" t="s">
        <v>351</v>
      </c>
      <c r="L63" s="34" t="s">
        <v>351</v>
      </c>
    </row>
    <row r="64" spans="2:12" ht="37.5">
      <c r="B64" s="6" t="s">
        <v>50</v>
      </c>
      <c r="C64" s="8" t="s">
        <v>49</v>
      </c>
      <c r="D64" s="34">
        <v>90.38</v>
      </c>
      <c r="E64" s="34">
        <v>90.38</v>
      </c>
      <c r="F64" s="34">
        <v>90.38</v>
      </c>
      <c r="G64" s="34">
        <v>90.38</v>
      </c>
      <c r="H64" s="34">
        <v>90.38</v>
      </c>
      <c r="I64" s="34">
        <v>90.38</v>
      </c>
      <c r="J64" s="34">
        <v>90.38</v>
      </c>
      <c r="K64" s="34">
        <v>90.38</v>
      </c>
      <c r="L64" s="34">
        <v>90.38</v>
      </c>
    </row>
    <row r="65" spans="2:12" ht="37.5" customHeight="1">
      <c r="B65" s="6" t="s">
        <v>51</v>
      </c>
      <c r="C65" s="4" t="s">
        <v>52</v>
      </c>
      <c r="D65" s="32">
        <v>70.24</v>
      </c>
      <c r="E65" s="32">
        <v>70.24</v>
      </c>
      <c r="F65" s="32">
        <v>70.24</v>
      </c>
      <c r="G65" s="32">
        <v>70.24</v>
      </c>
      <c r="H65" s="32">
        <v>70.24</v>
      </c>
      <c r="I65" s="32">
        <v>70.24</v>
      </c>
      <c r="J65" s="32">
        <v>70.24</v>
      </c>
      <c r="K65" s="32">
        <v>70.24</v>
      </c>
      <c r="L65" s="32">
        <v>70.24</v>
      </c>
    </row>
    <row r="66" spans="2:12" ht="18.75">
      <c r="B66" s="3" t="s">
        <v>53</v>
      </c>
      <c r="C66" s="4"/>
      <c r="D66" s="28"/>
      <c r="E66" s="27"/>
      <c r="F66" s="27"/>
      <c r="G66" s="27"/>
      <c r="H66" s="27"/>
      <c r="I66" s="27"/>
      <c r="J66" s="27"/>
      <c r="K66" s="27"/>
      <c r="L66" s="27"/>
    </row>
    <row r="67" spans="2:12" ht="37.5">
      <c r="B67" s="6" t="s">
        <v>54</v>
      </c>
      <c r="C67" s="4" t="s">
        <v>55</v>
      </c>
      <c r="D67" s="32">
        <v>178.6</v>
      </c>
      <c r="E67" s="33">
        <v>150.7</v>
      </c>
      <c r="F67" s="33">
        <v>164.1</v>
      </c>
      <c r="G67" s="33">
        <v>170.2</v>
      </c>
      <c r="H67" s="33">
        <v>176.6</v>
      </c>
      <c r="I67" s="33">
        <v>176.2</v>
      </c>
      <c r="J67" s="33">
        <v>187.3</v>
      </c>
      <c r="K67" s="33">
        <v>181.9</v>
      </c>
      <c r="L67" s="33">
        <v>197.8</v>
      </c>
    </row>
    <row r="68" spans="2:12" ht="18.75">
      <c r="B68" s="6" t="s">
        <v>57</v>
      </c>
      <c r="C68" s="4" t="s">
        <v>58</v>
      </c>
      <c r="D68" s="44">
        <v>6703</v>
      </c>
      <c r="E68" s="45">
        <v>5646</v>
      </c>
      <c r="F68" s="45">
        <v>6412</v>
      </c>
      <c r="G68" s="45">
        <v>6845</v>
      </c>
      <c r="H68" s="45">
        <v>7238</v>
      </c>
      <c r="I68" s="45">
        <v>7234</v>
      </c>
      <c r="J68" s="45">
        <v>8008</v>
      </c>
      <c r="K68" s="45">
        <v>7569</v>
      </c>
      <c r="L68" s="45">
        <v>8682</v>
      </c>
    </row>
    <row r="69" spans="2:12" ht="18.75">
      <c r="B69" s="6" t="s">
        <v>59</v>
      </c>
      <c r="C69" s="4" t="s">
        <v>58</v>
      </c>
      <c r="D69" s="44">
        <v>6703</v>
      </c>
      <c r="E69" s="45">
        <v>5646</v>
      </c>
      <c r="F69" s="45">
        <v>6412</v>
      </c>
      <c r="G69" s="45">
        <v>6845</v>
      </c>
      <c r="H69" s="45">
        <v>7238</v>
      </c>
      <c r="I69" s="45">
        <v>7234</v>
      </c>
      <c r="J69" s="45">
        <v>8008</v>
      </c>
      <c r="K69" s="45">
        <v>7569</v>
      </c>
      <c r="L69" s="45">
        <v>8682</v>
      </c>
    </row>
    <row r="70" spans="2:12" ht="37.5">
      <c r="B70" s="3" t="s">
        <v>60</v>
      </c>
      <c r="C70" s="4"/>
      <c r="D70" s="28"/>
      <c r="E70" s="27"/>
      <c r="F70" s="27"/>
      <c r="G70" s="27"/>
      <c r="H70" s="27"/>
      <c r="I70" s="27"/>
      <c r="J70" s="27"/>
      <c r="K70" s="27"/>
      <c r="L70" s="27"/>
    </row>
    <row r="71" spans="2:12" ht="18.75">
      <c r="B71" s="6" t="s">
        <v>61</v>
      </c>
      <c r="C71" s="4" t="s">
        <v>62</v>
      </c>
      <c r="D71" s="32">
        <v>3.5</v>
      </c>
      <c r="E71" s="33">
        <v>3.8</v>
      </c>
      <c r="F71" s="33">
        <v>3</v>
      </c>
      <c r="G71" s="33">
        <v>4.2</v>
      </c>
      <c r="H71" s="33">
        <v>4.5</v>
      </c>
      <c r="I71" s="33">
        <v>4.5</v>
      </c>
      <c r="J71" s="33">
        <v>5</v>
      </c>
      <c r="K71" s="33">
        <v>5</v>
      </c>
      <c r="L71" s="33">
        <v>6</v>
      </c>
    </row>
    <row r="72" spans="2:12" ht="18.75">
      <c r="B72" s="6" t="s">
        <v>63</v>
      </c>
      <c r="C72" s="4" t="s">
        <v>62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</row>
    <row r="73" spans="2:12" ht="18.75">
      <c r="B73" s="6" t="s">
        <v>64</v>
      </c>
      <c r="C73" s="4" t="s">
        <v>62</v>
      </c>
      <c r="D73" s="32">
        <v>0.77</v>
      </c>
      <c r="E73" s="33">
        <v>0.9</v>
      </c>
      <c r="F73" s="33">
        <v>0.4</v>
      </c>
      <c r="G73" s="33">
        <v>0.9</v>
      </c>
      <c r="H73" s="33">
        <v>1</v>
      </c>
      <c r="I73" s="33">
        <v>0.9</v>
      </c>
      <c r="J73" s="33">
        <v>1</v>
      </c>
      <c r="K73" s="33">
        <v>1</v>
      </c>
      <c r="L73" s="33">
        <v>1.2</v>
      </c>
    </row>
    <row r="74" spans="2:12" ht="18.75">
      <c r="B74" s="6" t="s">
        <v>65</v>
      </c>
      <c r="C74" s="4" t="s">
        <v>62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</row>
    <row r="75" spans="2:12" ht="18.75">
      <c r="B75" s="6" t="s">
        <v>66</v>
      </c>
      <c r="C75" s="4" t="s">
        <v>62</v>
      </c>
      <c r="D75" s="32">
        <v>19.9</v>
      </c>
      <c r="E75" s="33">
        <v>17.67</v>
      </c>
      <c r="F75" s="33">
        <v>14</v>
      </c>
      <c r="G75" s="33">
        <v>19.5</v>
      </c>
      <c r="H75" s="33">
        <v>20</v>
      </c>
      <c r="I75" s="33">
        <v>20.5</v>
      </c>
      <c r="J75" s="33">
        <v>21</v>
      </c>
      <c r="K75" s="33">
        <v>21</v>
      </c>
      <c r="L75" s="33">
        <v>22</v>
      </c>
    </row>
    <row r="76" spans="2:12" ht="18.75">
      <c r="B76" s="6" t="s">
        <v>67</v>
      </c>
      <c r="C76" s="4" t="s">
        <v>62</v>
      </c>
      <c r="D76" s="32">
        <v>9.56</v>
      </c>
      <c r="E76" s="33">
        <v>8.2</v>
      </c>
      <c r="F76" s="33">
        <v>5.7</v>
      </c>
      <c r="G76" s="33">
        <v>9.5</v>
      </c>
      <c r="H76" s="33">
        <v>10</v>
      </c>
      <c r="I76" s="33">
        <v>10</v>
      </c>
      <c r="J76" s="33">
        <v>12</v>
      </c>
      <c r="K76" s="33">
        <v>10.5</v>
      </c>
      <c r="L76" s="33">
        <v>12</v>
      </c>
    </row>
    <row r="77" spans="2:12" ht="18.75">
      <c r="B77" s="6" t="s">
        <v>68</v>
      </c>
      <c r="C77" s="4" t="s">
        <v>62</v>
      </c>
      <c r="D77" s="32">
        <v>1.09</v>
      </c>
      <c r="E77" s="33">
        <v>1.09</v>
      </c>
      <c r="F77" s="33">
        <v>1.2</v>
      </c>
      <c r="G77" s="33">
        <v>1.2</v>
      </c>
      <c r="H77" s="33">
        <v>1.5</v>
      </c>
      <c r="I77" s="33">
        <v>1.3</v>
      </c>
      <c r="J77" s="33">
        <v>1.6</v>
      </c>
      <c r="K77" s="33">
        <v>1.5</v>
      </c>
      <c r="L77" s="33">
        <v>1.8</v>
      </c>
    </row>
    <row r="78" spans="2:12" ht="18.75">
      <c r="B78" s="6" t="s">
        <v>69</v>
      </c>
      <c r="C78" s="4" t="s">
        <v>62</v>
      </c>
      <c r="D78" s="32">
        <v>3.95</v>
      </c>
      <c r="E78" s="33">
        <v>3.98</v>
      </c>
      <c r="F78" s="33">
        <v>4.1</v>
      </c>
      <c r="G78" s="33">
        <v>4.4</v>
      </c>
      <c r="H78" s="33">
        <v>4.7</v>
      </c>
      <c r="I78" s="33">
        <v>4.5</v>
      </c>
      <c r="J78" s="33">
        <v>5.1</v>
      </c>
      <c r="K78" s="33">
        <v>4.9</v>
      </c>
      <c r="L78" s="33">
        <v>5.5</v>
      </c>
    </row>
    <row r="79" spans="2:12" ht="18.75">
      <c r="B79" s="6" t="s">
        <v>70</v>
      </c>
      <c r="C79" s="4" t="s">
        <v>71</v>
      </c>
      <c r="D79" s="32">
        <v>3.75</v>
      </c>
      <c r="E79" s="33">
        <v>3.75</v>
      </c>
      <c r="F79" s="33">
        <v>3.8</v>
      </c>
      <c r="G79" s="33">
        <v>3.8</v>
      </c>
      <c r="H79" s="33">
        <v>3.9</v>
      </c>
      <c r="I79" s="33">
        <v>3.8</v>
      </c>
      <c r="J79" s="33">
        <v>4</v>
      </c>
      <c r="K79" s="33">
        <v>3.8</v>
      </c>
      <c r="L79" s="33">
        <v>4</v>
      </c>
    </row>
    <row r="80" spans="2:12" ht="18.75">
      <c r="B80" s="6" t="s">
        <v>72</v>
      </c>
      <c r="C80" s="4" t="s">
        <v>73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</row>
    <row r="81" spans="2:12" ht="18.75">
      <c r="B81" s="6" t="s">
        <v>74</v>
      </c>
      <c r="C81" s="4" t="s">
        <v>62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</row>
    <row r="82" spans="2:12" ht="18.75">
      <c r="B82" s="6" t="s">
        <v>75</v>
      </c>
      <c r="C82" s="4" t="s">
        <v>62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</row>
    <row r="83" spans="2:12" ht="18.75">
      <c r="B83" s="6" t="s">
        <v>76</v>
      </c>
      <c r="C83" s="4" t="s">
        <v>62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</row>
    <row r="84" spans="2:12" ht="18.75">
      <c r="B84" s="6" t="s">
        <v>77</v>
      </c>
      <c r="C84" s="4" t="s">
        <v>62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</row>
    <row r="85" spans="2:12" ht="18.75">
      <c r="B85" s="6" t="s">
        <v>78</v>
      </c>
      <c r="C85" s="4" t="s">
        <v>62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</row>
    <row r="86" spans="2:12" ht="18.75">
      <c r="B86" s="6" t="s">
        <v>79</v>
      </c>
      <c r="C86" s="4" t="s">
        <v>62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</row>
    <row r="87" spans="2:12" ht="56.25">
      <c r="B87" s="6" t="s">
        <v>80</v>
      </c>
      <c r="C87" s="4" t="s">
        <v>73</v>
      </c>
      <c r="D87" s="32">
        <v>0.2</v>
      </c>
      <c r="E87" s="33">
        <v>0.1</v>
      </c>
      <c r="F87" s="33">
        <v>0.1</v>
      </c>
      <c r="G87" s="33">
        <v>0.1</v>
      </c>
      <c r="H87" s="33">
        <v>0.1</v>
      </c>
      <c r="I87" s="33">
        <v>0.1</v>
      </c>
      <c r="J87" s="33">
        <v>0.1</v>
      </c>
      <c r="K87" s="33">
        <v>0.1</v>
      </c>
      <c r="L87" s="33">
        <v>0.1</v>
      </c>
    </row>
    <row r="88" spans="2:12" ht="37.5">
      <c r="B88" s="7" t="s">
        <v>81</v>
      </c>
      <c r="C88" s="4" t="s">
        <v>82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</row>
    <row r="89" spans="2:12" ht="18.75">
      <c r="B89" s="6" t="s">
        <v>84</v>
      </c>
      <c r="C89" s="4" t="s">
        <v>85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</row>
    <row r="90" spans="2:12" ht="18.75">
      <c r="B90" s="6" t="s">
        <v>86</v>
      </c>
      <c r="C90" s="4"/>
      <c r="D90" s="32"/>
      <c r="E90" s="33"/>
      <c r="F90" s="33"/>
      <c r="G90" s="33"/>
      <c r="H90" s="33"/>
      <c r="I90" s="33"/>
      <c r="J90" s="33"/>
      <c r="K90" s="33"/>
      <c r="L90" s="33"/>
    </row>
    <row r="91" spans="2:12" ht="18.75">
      <c r="B91" s="6" t="s">
        <v>87</v>
      </c>
      <c r="C91" s="4" t="s">
        <v>85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</row>
    <row r="92" spans="2:12" ht="18.75">
      <c r="B92" s="6" t="s">
        <v>88</v>
      </c>
      <c r="C92" s="4" t="s">
        <v>85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</row>
    <row r="93" spans="2:12" ht="18.75">
      <c r="B93" s="6" t="s">
        <v>89</v>
      </c>
      <c r="C93" s="4" t="s">
        <v>85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</row>
    <row r="94" spans="2:12" ht="18.75">
      <c r="B94" s="3" t="s">
        <v>90</v>
      </c>
      <c r="C94" s="4"/>
      <c r="D94" s="32"/>
      <c r="E94" s="35"/>
      <c r="F94" s="33"/>
      <c r="G94" s="33"/>
      <c r="H94" s="33"/>
      <c r="I94" s="33"/>
      <c r="J94" s="33"/>
      <c r="K94" s="33"/>
      <c r="L94" s="33"/>
    </row>
    <row r="95" spans="2:12" ht="37.5">
      <c r="B95" s="6" t="s">
        <v>91</v>
      </c>
      <c r="C95" s="8" t="s">
        <v>93</v>
      </c>
      <c r="D95" s="34">
        <v>1392.8</v>
      </c>
      <c r="E95" s="33">
        <v>1219.8</v>
      </c>
      <c r="F95" s="33">
        <v>765.9</v>
      </c>
      <c r="G95" s="33">
        <v>775.74</v>
      </c>
      <c r="H95" s="33">
        <v>801.61</v>
      </c>
      <c r="I95" s="33">
        <v>794.43</v>
      </c>
      <c r="J95" s="33">
        <v>828.78</v>
      </c>
      <c r="K95" s="33">
        <v>798.89</v>
      </c>
      <c r="L95" s="33">
        <v>863.98</v>
      </c>
    </row>
    <row r="96" spans="2:12" ht="37.5">
      <c r="B96" s="6" t="s">
        <v>94</v>
      </c>
      <c r="C96" s="4" t="s">
        <v>95</v>
      </c>
      <c r="D96" s="32">
        <v>62.5</v>
      </c>
      <c r="E96" s="33">
        <v>84.5</v>
      </c>
      <c r="F96" s="33">
        <v>60.43</v>
      </c>
      <c r="G96" s="33">
        <v>96.83</v>
      </c>
      <c r="H96" s="33">
        <v>98.09</v>
      </c>
      <c r="I96" s="33">
        <v>97.07</v>
      </c>
      <c r="J96" s="33">
        <v>98</v>
      </c>
      <c r="K96" s="33">
        <v>95.5</v>
      </c>
      <c r="L96" s="33">
        <v>99</v>
      </c>
    </row>
    <row r="97" spans="2:12" ht="37.5">
      <c r="B97" s="6" t="s">
        <v>96</v>
      </c>
      <c r="C97" s="4" t="s">
        <v>318</v>
      </c>
      <c r="D97" s="32">
        <v>100.3</v>
      </c>
      <c r="E97" s="33">
        <v>104.9</v>
      </c>
      <c r="F97" s="33">
        <v>103.9</v>
      </c>
      <c r="G97" s="33">
        <v>104.6</v>
      </c>
      <c r="H97" s="33">
        <v>106.7</v>
      </c>
      <c r="I97" s="33">
        <v>105.5</v>
      </c>
      <c r="J97" s="33">
        <v>105.5</v>
      </c>
      <c r="K97" s="33">
        <v>105.3</v>
      </c>
      <c r="L97" s="33">
        <v>105.3</v>
      </c>
    </row>
    <row r="98" spans="2:12" ht="18.75">
      <c r="B98" s="7" t="s">
        <v>97</v>
      </c>
      <c r="C98" s="8" t="s">
        <v>98</v>
      </c>
      <c r="D98" s="34">
        <v>11.02</v>
      </c>
      <c r="E98" s="33">
        <v>10.95</v>
      </c>
      <c r="F98" s="33">
        <v>11</v>
      </c>
      <c r="G98" s="33">
        <v>7</v>
      </c>
      <c r="H98" s="33">
        <v>11.2</v>
      </c>
      <c r="I98" s="33">
        <v>7.2</v>
      </c>
      <c r="J98" s="33">
        <v>11.4</v>
      </c>
      <c r="K98" s="33">
        <v>7.4</v>
      </c>
      <c r="L98" s="33">
        <v>11.6</v>
      </c>
    </row>
    <row r="99" spans="2:12" ht="18.75">
      <c r="B99" s="7" t="s">
        <v>99</v>
      </c>
      <c r="C99" s="8" t="s">
        <v>100</v>
      </c>
      <c r="D99" s="34">
        <v>100</v>
      </c>
      <c r="E99" s="33">
        <v>100</v>
      </c>
      <c r="F99" s="33">
        <v>74</v>
      </c>
      <c r="G99" s="33">
        <v>100</v>
      </c>
      <c r="H99" s="33">
        <v>68.1</v>
      </c>
      <c r="I99" s="33">
        <v>100</v>
      </c>
      <c r="J99" s="33">
        <v>100</v>
      </c>
      <c r="K99" s="33">
        <v>100</v>
      </c>
      <c r="L99" s="33">
        <v>100</v>
      </c>
    </row>
    <row r="100" spans="2:12" ht="18.75">
      <c r="B100" s="3" t="s">
        <v>101</v>
      </c>
      <c r="C100" s="4"/>
      <c r="D100" s="28"/>
      <c r="E100" s="27"/>
      <c r="F100" s="27"/>
      <c r="G100" s="27"/>
      <c r="H100" s="27"/>
      <c r="I100" s="27"/>
      <c r="J100" s="27"/>
      <c r="K100" s="27"/>
      <c r="L100" s="27"/>
    </row>
    <row r="101" spans="2:12" ht="39.75" customHeight="1">
      <c r="B101" s="6" t="s">
        <v>102</v>
      </c>
      <c r="C101" s="4" t="s">
        <v>103</v>
      </c>
      <c r="D101" s="32">
        <v>107.33</v>
      </c>
      <c r="E101" s="33">
        <v>115.5</v>
      </c>
      <c r="F101" s="33">
        <v>107.4</v>
      </c>
      <c r="G101" s="33">
        <v>105.5</v>
      </c>
      <c r="H101" s="33">
        <v>105.1</v>
      </c>
      <c r="I101" s="33">
        <v>104.7</v>
      </c>
      <c r="J101" s="33">
        <v>104.1</v>
      </c>
      <c r="K101" s="33">
        <v>104.3</v>
      </c>
      <c r="L101" s="33">
        <v>104</v>
      </c>
    </row>
    <row r="102" spans="2:12" ht="37.5">
      <c r="B102" s="7" t="s">
        <v>104</v>
      </c>
      <c r="C102" s="9" t="s">
        <v>93</v>
      </c>
      <c r="D102" s="36">
        <v>3230</v>
      </c>
      <c r="E102" s="33">
        <f>E113+E114+E115</f>
        <v>3815.24</v>
      </c>
      <c r="F102" s="33">
        <f aca="true" t="shared" si="2" ref="F102:L102">F113+F114+F115</f>
        <v>3985.7</v>
      </c>
      <c r="G102" s="33">
        <f t="shared" si="2"/>
        <v>4192.96</v>
      </c>
      <c r="H102" s="33">
        <f t="shared" si="2"/>
        <v>4226.83</v>
      </c>
      <c r="I102" s="33">
        <f t="shared" si="2"/>
        <v>4395.12</v>
      </c>
      <c r="J102" s="33">
        <f t="shared" si="2"/>
        <v>4510.14</v>
      </c>
      <c r="K102" s="33">
        <f t="shared" si="2"/>
        <v>4639.490000000001</v>
      </c>
      <c r="L102" s="33">
        <f t="shared" si="2"/>
        <v>4821.969999999999</v>
      </c>
    </row>
    <row r="103" spans="2:12" ht="37.5">
      <c r="B103" s="7" t="s">
        <v>104</v>
      </c>
      <c r="C103" s="9" t="s">
        <v>95</v>
      </c>
      <c r="D103" s="36">
        <v>104.3</v>
      </c>
      <c r="E103" s="33">
        <v>101.2</v>
      </c>
      <c r="F103" s="33">
        <v>97.1</v>
      </c>
      <c r="G103" s="33">
        <v>100</v>
      </c>
      <c r="H103" s="33">
        <v>101</v>
      </c>
      <c r="I103" s="33">
        <v>100.5</v>
      </c>
      <c r="J103" s="33">
        <v>102.5</v>
      </c>
      <c r="K103" s="33">
        <v>101.5</v>
      </c>
      <c r="L103" s="33">
        <v>103</v>
      </c>
    </row>
    <row r="104" spans="2:12" ht="18.75">
      <c r="B104" s="6" t="s">
        <v>105</v>
      </c>
      <c r="C104" s="4" t="s">
        <v>318</v>
      </c>
      <c r="D104" s="32">
        <v>107.29</v>
      </c>
      <c r="E104" s="33">
        <v>116.62</v>
      </c>
      <c r="F104" s="33">
        <v>107.5</v>
      </c>
      <c r="G104" s="33">
        <v>105.2</v>
      </c>
      <c r="H104" s="33">
        <v>105</v>
      </c>
      <c r="I104" s="33">
        <v>104.3</v>
      </c>
      <c r="J104" s="33">
        <v>104.1</v>
      </c>
      <c r="K104" s="33">
        <v>104</v>
      </c>
      <c r="L104" s="33">
        <v>103.8</v>
      </c>
    </row>
    <row r="105" spans="2:12" ht="18.75">
      <c r="B105" s="6" t="s">
        <v>106</v>
      </c>
      <c r="C105" s="4" t="s">
        <v>334</v>
      </c>
      <c r="D105" s="32">
        <v>152.5</v>
      </c>
      <c r="E105" s="33">
        <v>175.7</v>
      </c>
      <c r="F105" s="33">
        <v>190.3</v>
      </c>
      <c r="G105" s="33">
        <v>206</v>
      </c>
      <c r="H105" s="33">
        <v>206.7</v>
      </c>
      <c r="I105" s="33">
        <v>223.4</v>
      </c>
      <c r="J105" s="33">
        <v>221.8</v>
      </c>
      <c r="K105" s="33">
        <v>240</v>
      </c>
      <c r="L105" s="33">
        <v>238.2</v>
      </c>
    </row>
    <row r="106" spans="2:12" ht="37.5">
      <c r="B106" s="6" t="s">
        <v>106</v>
      </c>
      <c r="C106" s="4" t="s">
        <v>95</v>
      </c>
      <c r="D106" s="32">
        <v>109.8</v>
      </c>
      <c r="E106" s="33">
        <v>101.7</v>
      </c>
      <c r="F106" s="33">
        <v>101</v>
      </c>
      <c r="G106" s="33">
        <v>101.2</v>
      </c>
      <c r="H106" s="33">
        <v>101.8</v>
      </c>
      <c r="I106" s="33">
        <v>101.9</v>
      </c>
      <c r="J106" s="33">
        <v>102.1</v>
      </c>
      <c r="K106" s="33">
        <v>102.3</v>
      </c>
      <c r="L106" s="33">
        <v>102.5</v>
      </c>
    </row>
    <row r="107" spans="2:12" s="14" customFormat="1" ht="37.5">
      <c r="B107" s="6" t="s">
        <v>339</v>
      </c>
      <c r="C107" s="4" t="s">
        <v>103</v>
      </c>
      <c r="D107" s="32">
        <v>104.84</v>
      </c>
      <c r="E107" s="33">
        <v>113.3</v>
      </c>
      <c r="F107" s="33">
        <v>107.2</v>
      </c>
      <c r="G107" s="33">
        <v>107</v>
      </c>
      <c r="H107" s="33">
        <v>106.7</v>
      </c>
      <c r="I107" s="33">
        <v>106.1</v>
      </c>
      <c r="J107" s="33">
        <v>105.1</v>
      </c>
      <c r="K107" s="33">
        <v>105</v>
      </c>
      <c r="L107" s="33">
        <v>104.8</v>
      </c>
    </row>
    <row r="108" spans="2:12" ht="37.5">
      <c r="B108" s="10" t="s">
        <v>107</v>
      </c>
      <c r="C108" s="9"/>
      <c r="D108" s="36"/>
      <c r="E108" s="33"/>
      <c r="F108" s="33"/>
      <c r="G108" s="33"/>
      <c r="H108" s="33"/>
      <c r="I108" s="33"/>
      <c r="J108" s="33"/>
      <c r="K108" s="33"/>
      <c r="L108" s="33"/>
    </row>
    <row r="109" spans="2:12" ht="75">
      <c r="B109" s="7" t="s">
        <v>108</v>
      </c>
      <c r="C109" s="9" t="s">
        <v>345</v>
      </c>
      <c r="D109" s="36">
        <v>0.6</v>
      </c>
      <c r="E109" s="33">
        <v>0.59</v>
      </c>
      <c r="F109" s="33">
        <v>0.59</v>
      </c>
      <c r="G109" s="33">
        <v>0.58</v>
      </c>
      <c r="H109" s="33">
        <v>0.57</v>
      </c>
      <c r="I109" s="33">
        <v>0.56</v>
      </c>
      <c r="J109" s="33">
        <v>0.56</v>
      </c>
      <c r="K109" s="33">
        <v>0.55</v>
      </c>
      <c r="L109" s="33">
        <v>0.55</v>
      </c>
    </row>
    <row r="110" spans="2:12" ht="75">
      <c r="B110" s="7" t="s">
        <v>109</v>
      </c>
      <c r="C110" s="9" t="s">
        <v>345</v>
      </c>
      <c r="D110" s="36">
        <v>98.62</v>
      </c>
      <c r="E110" s="33">
        <v>98.64</v>
      </c>
      <c r="F110" s="33">
        <v>98.66</v>
      </c>
      <c r="G110" s="33">
        <v>98.69</v>
      </c>
      <c r="H110" s="33">
        <v>98.69</v>
      </c>
      <c r="I110" s="33">
        <v>98.72</v>
      </c>
      <c r="J110" s="33">
        <v>98.73</v>
      </c>
      <c r="K110" s="33">
        <v>98.74</v>
      </c>
      <c r="L110" s="33">
        <v>98.76</v>
      </c>
    </row>
    <row r="111" spans="2:12" ht="75">
      <c r="B111" s="7" t="s">
        <v>110</v>
      </c>
      <c r="C111" s="9" t="s">
        <v>345</v>
      </c>
      <c r="D111" s="36">
        <v>0.78</v>
      </c>
      <c r="E111" s="33">
        <v>0.77</v>
      </c>
      <c r="F111" s="33">
        <v>0.75</v>
      </c>
      <c r="G111" s="33">
        <v>0.73</v>
      </c>
      <c r="H111" s="33">
        <v>0.74</v>
      </c>
      <c r="I111" s="33">
        <v>0.72</v>
      </c>
      <c r="J111" s="33">
        <v>0.71</v>
      </c>
      <c r="K111" s="33">
        <v>0.71</v>
      </c>
      <c r="L111" s="33">
        <v>0.69</v>
      </c>
    </row>
    <row r="112" spans="2:12" ht="18.75" customHeight="1">
      <c r="B112" s="10" t="s">
        <v>111</v>
      </c>
      <c r="C112" s="9"/>
      <c r="D112" s="36"/>
      <c r="E112" s="33"/>
      <c r="F112" s="33"/>
      <c r="G112" s="33"/>
      <c r="H112" s="33"/>
      <c r="I112" s="33"/>
      <c r="J112" s="33"/>
      <c r="K112" s="33"/>
      <c r="L112" s="33"/>
    </row>
    <row r="113" spans="2:12" ht="37.5" customHeight="1">
      <c r="B113" s="7" t="s">
        <v>112</v>
      </c>
      <c r="C113" s="8" t="s">
        <v>93</v>
      </c>
      <c r="D113" s="34">
        <v>2969.7</v>
      </c>
      <c r="E113" s="33">
        <v>3546.99</v>
      </c>
      <c r="F113" s="33">
        <v>3704.09</v>
      </c>
      <c r="G113" s="33">
        <v>3896.04</v>
      </c>
      <c r="H113" s="33">
        <v>3927.52</v>
      </c>
      <c r="I113" s="33">
        <v>4084.39</v>
      </c>
      <c r="J113" s="33">
        <v>4198.34</v>
      </c>
      <c r="K113" s="33">
        <v>4316.26</v>
      </c>
      <c r="L113" s="33">
        <v>4498.42</v>
      </c>
    </row>
    <row r="114" spans="2:12" ht="37.5">
      <c r="B114" s="7" t="s">
        <v>113</v>
      </c>
      <c r="C114" s="8" t="s">
        <v>93</v>
      </c>
      <c r="D114" s="34">
        <v>1.9</v>
      </c>
      <c r="E114" s="33">
        <v>4.55</v>
      </c>
      <c r="F114" s="33">
        <v>6.37</v>
      </c>
      <c r="G114" s="33">
        <v>7.37</v>
      </c>
      <c r="H114" s="33">
        <v>7.42</v>
      </c>
      <c r="I114" s="33">
        <v>7.72</v>
      </c>
      <c r="J114" s="33">
        <v>7.95</v>
      </c>
      <c r="K114" s="33">
        <v>8.1</v>
      </c>
      <c r="L114" s="33">
        <v>8.15</v>
      </c>
    </row>
    <row r="115" spans="2:12" ht="18.75">
      <c r="B115" s="7" t="s">
        <v>114</v>
      </c>
      <c r="C115" s="9" t="s">
        <v>32</v>
      </c>
      <c r="D115" s="36">
        <v>258.4</v>
      </c>
      <c r="E115" s="33">
        <v>263.7</v>
      </c>
      <c r="F115" s="33">
        <v>275.24</v>
      </c>
      <c r="G115" s="33">
        <v>289.55</v>
      </c>
      <c r="H115" s="33">
        <v>291.89</v>
      </c>
      <c r="I115" s="33">
        <v>303.01</v>
      </c>
      <c r="J115" s="33">
        <v>303.85</v>
      </c>
      <c r="K115" s="33">
        <v>315.13</v>
      </c>
      <c r="L115" s="33">
        <v>315.4</v>
      </c>
    </row>
    <row r="116" spans="2:12" ht="37.5">
      <c r="B116" s="7" t="s">
        <v>114</v>
      </c>
      <c r="C116" s="9" t="s">
        <v>115</v>
      </c>
      <c r="D116" s="36">
        <v>8</v>
      </c>
      <c r="E116" s="33">
        <v>6.91</v>
      </c>
      <c r="F116" s="33">
        <v>6.91</v>
      </c>
      <c r="G116" s="33">
        <v>6.91</v>
      </c>
      <c r="H116" s="33">
        <v>6.91</v>
      </c>
      <c r="I116" s="33">
        <v>6.89</v>
      </c>
      <c r="J116" s="33">
        <v>6.74</v>
      </c>
      <c r="K116" s="33">
        <v>6.79</v>
      </c>
      <c r="L116" s="33">
        <v>6.54</v>
      </c>
    </row>
    <row r="117" spans="2:12" ht="18.75">
      <c r="B117" s="10" t="s">
        <v>116</v>
      </c>
      <c r="C117" s="8"/>
      <c r="D117" s="34"/>
      <c r="E117" s="33"/>
      <c r="F117" s="33"/>
      <c r="G117" s="33"/>
      <c r="H117" s="33"/>
      <c r="I117" s="33"/>
      <c r="J117" s="33"/>
      <c r="K117" s="33"/>
      <c r="L117" s="33"/>
    </row>
    <row r="118" spans="2:12" ht="56.25" customHeight="1">
      <c r="B118" s="7" t="s">
        <v>117</v>
      </c>
      <c r="C118" s="9" t="s">
        <v>346</v>
      </c>
      <c r="D118" s="36">
        <v>48</v>
      </c>
      <c r="E118" s="33">
        <v>48.9</v>
      </c>
      <c r="F118" s="33">
        <v>49.3</v>
      </c>
      <c r="G118" s="33">
        <v>49.6</v>
      </c>
      <c r="H118" s="33">
        <v>48.9</v>
      </c>
      <c r="I118" s="33">
        <v>48.5</v>
      </c>
      <c r="J118" s="33">
        <v>48</v>
      </c>
      <c r="K118" s="33">
        <v>47.9</v>
      </c>
      <c r="L118" s="33">
        <v>47.6</v>
      </c>
    </row>
    <row r="119" spans="2:12" ht="56.25" customHeight="1">
      <c r="B119" s="7" t="s">
        <v>118</v>
      </c>
      <c r="C119" s="9" t="s">
        <v>346</v>
      </c>
      <c r="D119" s="36">
        <v>52</v>
      </c>
      <c r="E119" s="33">
        <v>51.1</v>
      </c>
      <c r="F119" s="33">
        <v>50.7</v>
      </c>
      <c r="G119" s="33">
        <v>50.4</v>
      </c>
      <c r="H119" s="33">
        <v>51.1</v>
      </c>
      <c r="I119" s="33">
        <v>51.5</v>
      </c>
      <c r="J119" s="33">
        <v>52</v>
      </c>
      <c r="K119" s="33">
        <v>52.1</v>
      </c>
      <c r="L119" s="33">
        <v>52.4</v>
      </c>
    </row>
    <row r="120" spans="2:12" ht="18.75">
      <c r="B120" s="7" t="s">
        <v>119</v>
      </c>
      <c r="C120" s="9" t="s">
        <v>32</v>
      </c>
      <c r="D120" s="36">
        <v>890</v>
      </c>
      <c r="E120" s="37">
        <v>933.7</v>
      </c>
      <c r="F120" s="37">
        <v>999.9</v>
      </c>
      <c r="G120" s="37">
        <v>1060.6</v>
      </c>
      <c r="H120" s="37">
        <v>1076.2</v>
      </c>
      <c r="I120" s="37">
        <v>1131</v>
      </c>
      <c r="J120" s="37">
        <v>1142</v>
      </c>
      <c r="K120" s="37">
        <v>1206</v>
      </c>
      <c r="L120" s="37">
        <v>1208</v>
      </c>
    </row>
    <row r="121" spans="2:12" ht="37.5">
      <c r="B121" s="7" t="s">
        <v>119</v>
      </c>
      <c r="C121" s="4" t="s">
        <v>95</v>
      </c>
      <c r="D121" s="32">
        <v>107.8</v>
      </c>
      <c r="E121" s="33">
        <v>98</v>
      </c>
      <c r="F121" s="33">
        <v>100</v>
      </c>
      <c r="G121" s="33">
        <v>100.1</v>
      </c>
      <c r="H121" s="33">
        <v>100.4</v>
      </c>
      <c r="I121" s="33">
        <v>99.5</v>
      </c>
      <c r="J121" s="33">
        <v>100.9</v>
      </c>
      <c r="K121" s="33">
        <v>100.5</v>
      </c>
      <c r="L121" s="33">
        <v>101.6</v>
      </c>
    </row>
    <row r="122" spans="2:12" ht="18.75">
      <c r="B122" s="6" t="s">
        <v>120</v>
      </c>
      <c r="C122" s="4" t="s">
        <v>318</v>
      </c>
      <c r="D122" s="32">
        <v>106.5</v>
      </c>
      <c r="E122" s="33">
        <v>107.1</v>
      </c>
      <c r="F122" s="33">
        <v>107.2</v>
      </c>
      <c r="G122" s="33">
        <v>107.2</v>
      </c>
      <c r="H122" s="33">
        <v>105.2</v>
      </c>
      <c r="I122" s="33">
        <v>106.1</v>
      </c>
      <c r="J122" s="33">
        <v>104.1</v>
      </c>
      <c r="K122" s="33">
        <v>106</v>
      </c>
      <c r="L122" s="33">
        <v>104.6</v>
      </c>
    </row>
    <row r="123" spans="2:12" ht="18.75">
      <c r="B123" s="3" t="s">
        <v>121</v>
      </c>
      <c r="C123" s="4"/>
      <c r="D123" s="32"/>
      <c r="E123" s="33"/>
      <c r="F123" s="33"/>
      <c r="G123" s="33"/>
      <c r="H123" s="33"/>
      <c r="I123" s="33"/>
      <c r="J123" s="33"/>
      <c r="K123" s="33"/>
      <c r="L123" s="33"/>
    </row>
    <row r="124" spans="2:12" ht="18.75">
      <c r="B124" s="6" t="s">
        <v>122</v>
      </c>
      <c r="C124" s="4" t="s">
        <v>123</v>
      </c>
      <c r="D124" s="32">
        <v>6.9</v>
      </c>
      <c r="E124" s="33">
        <f>E127</f>
        <v>0.97</v>
      </c>
      <c r="F124" s="33">
        <f aca="true" t="shared" si="3" ref="F124:L124">F127</f>
        <v>0.98</v>
      </c>
      <c r="G124" s="33">
        <f t="shared" si="3"/>
        <v>0.93</v>
      </c>
      <c r="H124" s="33">
        <f t="shared" si="3"/>
        <v>0.98</v>
      </c>
      <c r="I124" s="33">
        <f t="shared" si="3"/>
        <v>0.93</v>
      </c>
      <c r="J124" s="33">
        <f t="shared" si="3"/>
        <v>0.98</v>
      </c>
      <c r="K124" s="33">
        <f t="shared" si="3"/>
        <v>0.98</v>
      </c>
      <c r="L124" s="33">
        <f t="shared" si="3"/>
        <v>1.03</v>
      </c>
    </row>
    <row r="125" spans="2:12" ht="18.75">
      <c r="B125" s="6" t="s">
        <v>124</v>
      </c>
      <c r="C125" s="4" t="s">
        <v>123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</row>
    <row r="126" spans="2:12" ht="18.75">
      <c r="B126" s="3" t="s">
        <v>125</v>
      </c>
      <c r="C126" s="4"/>
      <c r="D126" s="32"/>
      <c r="E126" s="33"/>
      <c r="F126" s="33"/>
      <c r="G126" s="33"/>
      <c r="H126" s="33"/>
      <c r="I126" s="33"/>
      <c r="J126" s="33"/>
      <c r="K126" s="33"/>
      <c r="L126" s="33"/>
    </row>
    <row r="127" spans="2:12" ht="18.75">
      <c r="B127" s="6" t="s">
        <v>126</v>
      </c>
      <c r="C127" s="4" t="s">
        <v>123</v>
      </c>
      <c r="D127" s="32">
        <v>6.9</v>
      </c>
      <c r="E127" s="33">
        <f>E129+E132</f>
        <v>0.97</v>
      </c>
      <c r="F127" s="33">
        <f aca="true" t="shared" si="4" ref="F127:L127">F129+F132</f>
        <v>0.98</v>
      </c>
      <c r="G127" s="33">
        <f t="shared" si="4"/>
        <v>0.93</v>
      </c>
      <c r="H127" s="33">
        <f t="shared" si="4"/>
        <v>0.98</v>
      </c>
      <c r="I127" s="33">
        <f t="shared" si="4"/>
        <v>0.93</v>
      </c>
      <c r="J127" s="33">
        <f t="shared" si="4"/>
        <v>0.98</v>
      </c>
      <c r="K127" s="33">
        <f t="shared" si="4"/>
        <v>0.98</v>
      </c>
      <c r="L127" s="33">
        <f t="shared" si="4"/>
        <v>1.03</v>
      </c>
    </row>
    <row r="128" spans="2:12" ht="18.75">
      <c r="B128" s="6" t="s">
        <v>127</v>
      </c>
      <c r="C128" s="4"/>
      <c r="D128" s="32"/>
      <c r="E128" s="33"/>
      <c r="F128" s="33"/>
      <c r="G128" s="33"/>
      <c r="H128" s="33"/>
      <c r="I128" s="33"/>
      <c r="J128" s="33"/>
      <c r="K128" s="33"/>
      <c r="L128" s="33"/>
    </row>
    <row r="129" spans="2:12" ht="18.75" customHeight="1">
      <c r="B129" s="7" t="s">
        <v>128</v>
      </c>
      <c r="C129" s="4" t="s">
        <v>123</v>
      </c>
      <c r="D129" s="32">
        <v>0.1</v>
      </c>
      <c r="E129" s="33">
        <v>0</v>
      </c>
      <c r="F129" s="33">
        <v>0.03</v>
      </c>
      <c r="G129" s="33">
        <v>0.03</v>
      </c>
      <c r="H129" s="33">
        <v>0.03</v>
      </c>
      <c r="I129" s="33">
        <v>0.03</v>
      </c>
      <c r="J129" s="33">
        <v>0.03</v>
      </c>
      <c r="K129" s="33">
        <v>0.03</v>
      </c>
      <c r="L129" s="33">
        <v>0.03</v>
      </c>
    </row>
    <row r="130" spans="2:12" ht="18.75">
      <c r="B130" s="7" t="s">
        <v>129</v>
      </c>
      <c r="C130" s="4" t="s">
        <v>123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</row>
    <row r="131" spans="2:12" ht="18.75" customHeight="1">
      <c r="B131" s="7" t="s">
        <v>130</v>
      </c>
      <c r="C131" s="4" t="s">
        <v>123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</row>
    <row r="132" spans="2:12" ht="18.75">
      <c r="B132" s="7" t="s">
        <v>131</v>
      </c>
      <c r="C132" s="4" t="s">
        <v>123</v>
      </c>
      <c r="D132" s="32">
        <v>6.8</v>
      </c>
      <c r="E132" s="33">
        <v>0.97</v>
      </c>
      <c r="F132" s="33">
        <v>0.95</v>
      </c>
      <c r="G132" s="33">
        <v>0.9</v>
      </c>
      <c r="H132" s="33">
        <v>0.95</v>
      </c>
      <c r="I132" s="33">
        <v>0.9</v>
      </c>
      <c r="J132" s="33">
        <v>0.95</v>
      </c>
      <c r="K132" s="33">
        <v>0.95</v>
      </c>
      <c r="L132" s="33">
        <v>1</v>
      </c>
    </row>
    <row r="133" spans="2:12" ht="18.75">
      <c r="B133" s="7" t="s">
        <v>132</v>
      </c>
      <c r="C133" s="4" t="s">
        <v>123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</row>
    <row r="134" spans="2:12" ht="18.75" customHeight="1">
      <c r="B134" s="7" t="s">
        <v>133</v>
      </c>
      <c r="C134" s="4" t="s">
        <v>123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</row>
    <row r="135" spans="2:12" ht="18.75">
      <c r="B135" s="6" t="s">
        <v>134</v>
      </c>
      <c r="C135" s="4" t="s">
        <v>123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</row>
    <row r="136" spans="2:12" ht="18.75">
      <c r="B136" s="6" t="s">
        <v>127</v>
      </c>
      <c r="C136" s="4"/>
      <c r="D136" s="32"/>
      <c r="E136" s="33"/>
      <c r="F136" s="33"/>
      <c r="G136" s="33"/>
      <c r="H136" s="33"/>
      <c r="I136" s="33"/>
      <c r="J136" s="33"/>
      <c r="K136" s="33"/>
      <c r="L136" s="33"/>
    </row>
    <row r="137" spans="2:12" ht="18.75" customHeight="1">
      <c r="B137" s="7" t="s">
        <v>128</v>
      </c>
      <c r="C137" s="4" t="s">
        <v>123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</row>
    <row r="138" spans="2:12" ht="18.75" customHeight="1">
      <c r="B138" s="7" t="s">
        <v>130</v>
      </c>
      <c r="C138" s="4" t="s">
        <v>123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</row>
    <row r="139" spans="2:12" ht="18.75">
      <c r="B139" s="7" t="s">
        <v>135</v>
      </c>
      <c r="C139" s="4" t="s">
        <v>123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</row>
    <row r="140" spans="2:12" ht="18.75">
      <c r="B140" s="7" t="s">
        <v>132</v>
      </c>
      <c r="C140" s="4" t="s">
        <v>123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</row>
    <row r="141" spans="2:12" ht="18.75" customHeight="1">
      <c r="B141" s="7" t="s">
        <v>133</v>
      </c>
      <c r="C141" s="4" t="s">
        <v>123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</row>
    <row r="142" spans="2:12" ht="18.75">
      <c r="B142" s="3" t="s">
        <v>136</v>
      </c>
      <c r="C142" s="4"/>
      <c r="D142" s="32"/>
      <c r="E142" s="33"/>
      <c r="F142" s="33"/>
      <c r="G142" s="33"/>
      <c r="H142" s="33"/>
      <c r="I142" s="33"/>
      <c r="J142" s="33"/>
      <c r="K142" s="33"/>
      <c r="L142" s="33"/>
    </row>
    <row r="143" spans="2:12" ht="18.75">
      <c r="B143" s="6" t="s">
        <v>126</v>
      </c>
      <c r="C143" s="4" t="s">
        <v>123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</row>
    <row r="144" spans="2:12" ht="18.75">
      <c r="B144" s="6" t="s">
        <v>127</v>
      </c>
      <c r="C144" s="4"/>
      <c r="D144" s="32"/>
      <c r="E144" s="33"/>
      <c r="F144" s="33"/>
      <c r="G144" s="33"/>
      <c r="H144" s="33"/>
      <c r="I144" s="33"/>
      <c r="J144" s="33"/>
      <c r="K144" s="33"/>
      <c r="L144" s="33"/>
    </row>
    <row r="145" spans="2:12" ht="18.75" customHeight="1">
      <c r="B145" s="7" t="s">
        <v>128</v>
      </c>
      <c r="C145" s="4" t="s">
        <v>123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</row>
    <row r="146" spans="2:12" ht="18.75">
      <c r="B146" s="7" t="s">
        <v>129</v>
      </c>
      <c r="C146" s="4" t="s">
        <v>123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</row>
    <row r="147" spans="2:12" ht="18.75" customHeight="1">
      <c r="B147" s="7" t="s">
        <v>130</v>
      </c>
      <c r="C147" s="4" t="s">
        <v>123</v>
      </c>
      <c r="D147" s="32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</row>
    <row r="148" spans="2:12" ht="18.75">
      <c r="B148" s="7" t="s">
        <v>131</v>
      </c>
      <c r="C148" s="4" t="s">
        <v>123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</row>
    <row r="149" spans="2:12" ht="18.75">
      <c r="B149" s="7" t="s">
        <v>132</v>
      </c>
      <c r="C149" s="4" t="s">
        <v>123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</row>
    <row r="150" spans="2:12" ht="18.75" customHeight="1">
      <c r="B150" s="7" t="s">
        <v>133</v>
      </c>
      <c r="C150" s="4" t="s">
        <v>123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</row>
    <row r="151" spans="2:12" ht="18.75">
      <c r="B151" s="6" t="s">
        <v>134</v>
      </c>
      <c r="C151" s="4" t="s">
        <v>123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</row>
    <row r="152" spans="2:12" ht="18.75">
      <c r="B152" s="6" t="s">
        <v>127</v>
      </c>
      <c r="C152" s="4"/>
      <c r="D152" s="32"/>
      <c r="E152" s="33"/>
      <c r="F152" s="33"/>
      <c r="G152" s="33"/>
      <c r="H152" s="33"/>
      <c r="I152" s="33"/>
      <c r="J152" s="33"/>
      <c r="K152" s="33"/>
      <c r="L152" s="33"/>
    </row>
    <row r="153" spans="2:12" ht="18.75" customHeight="1">
      <c r="B153" s="7" t="s">
        <v>128</v>
      </c>
      <c r="C153" s="4" t="s">
        <v>123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</row>
    <row r="154" spans="2:12" ht="18.75" customHeight="1">
      <c r="B154" s="7" t="s">
        <v>130</v>
      </c>
      <c r="C154" s="4" t="s">
        <v>123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</row>
    <row r="155" spans="2:12" ht="18.75">
      <c r="B155" s="7" t="s">
        <v>135</v>
      </c>
      <c r="C155" s="4" t="s">
        <v>123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</row>
    <row r="156" spans="2:12" ht="18.75">
      <c r="B156" s="7" t="s">
        <v>132</v>
      </c>
      <c r="C156" s="4" t="s">
        <v>123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</row>
    <row r="157" spans="2:12" ht="18.75" customHeight="1">
      <c r="B157" s="7" t="s">
        <v>133</v>
      </c>
      <c r="C157" s="4" t="s">
        <v>123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</row>
    <row r="158" spans="2:12" ht="37.5">
      <c r="B158" s="3" t="s">
        <v>340</v>
      </c>
      <c r="C158" s="4"/>
      <c r="D158" s="32"/>
      <c r="E158" s="33"/>
      <c r="F158" s="33"/>
      <c r="G158" s="33"/>
      <c r="H158" s="33"/>
      <c r="I158" s="33"/>
      <c r="J158" s="33"/>
      <c r="K158" s="33"/>
      <c r="L158" s="33"/>
    </row>
    <row r="159" spans="2:12" ht="38.25" customHeight="1">
      <c r="B159" s="6" t="s">
        <v>341</v>
      </c>
      <c r="C159" s="4" t="s">
        <v>137</v>
      </c>
      <c r="D159" s="44">
        <v>230</v>
      </c>
      <c r="E159" s="45">
        <v>230</v>
      </c>
      <c r="F159" s="45">
        <v>230</v>
      </c>
      <c r="G159" s="45">
        <v>230</v>
      </c>
      <c r="H159" s="45">
        <v>230</v>
      </c>
      <c r="I159" s="45">
        <v>230</v>
      </c>
      <c r="J159" s="45">
        <v>231</v>
      </c>
      <c r="K159" s="45">
        <v>231</v>
      </c>
      <c r="L159" s="45">
        <v>232</v>
      </c>
    </row>
    <row r="160" spans="2:12" ht="18.75">
      <c r="B160" s="6" t="s">
        <v>138</v>
      </c>
      <c r="C160" s="4"/>
      <c r="D160" s="44"/>
      <c r="E160" s="45"/>
      <c r="F160" s="45"/>
      <c r="G160" s="45"/>
      <c r="H160" s="45"/>
      <c r="I160" s="45"/>
      <c r="J160" s="45"/>
      <c r="K160" s="45"/>
      <c r="L160" s="45"/>
    </row>
    <row r="161" spans="2:12" ht="18.75">
      <c r="B161" s="6" t="s">
        <v>139</v>
      </c>
      <c r="C161" s="4" t="s">
        <v>137</v>
      </c>
      <c r="D161" s="44">
        <v>3</v>
      </c>
      <c r="E161" s="45">
        <v>3</v>
      </c>
      <c r="F161" s="45">
        <v>3</v>
      </c>
      <c r="G161" s="45">
        <v>3</v>
      </c>
      <c r="H161" s="45">
        <v>3</v>
      </c>
      <c r="I161" s="45">
        <v>3</v>
      </c>
      <c r="J161" s="45">
        <v>3</v>
      </c>
      <c r="K161" s="45">
        <v>3</v>
      </c>
      <c r="L161" s="45">
        <v>3</v>
      </c>
    </row>
    <row r="162" spans="2:12" ht="18.75">
      <c r="B162" s="6" t="s">
        <v>140</v>
      </c>
      <c r="C162" s="8" t="s">
        <v>137</v>
      </c>
      <c r="D162" s="47">
        <v>21</v>
      </c>
      <c r="E162" s="45">
        <v>21</v>
      </c>
      <c r="F162" s="45">
        <v>21</v>
      </c>
      <c r="G162" s="45">
        <v>21</v>
      </c>
      <c r="H162" s="45">
        <v>21</v>
      </c>
      <c r="I162" s="45">
        <v>21</v>
      </c>
      <c r="J162" s="45">
        <v>21</v>
      </c>
      <c r="K162" s="45">
        <v>21</v>
      </c>
      <c r="L162" s="45">
        <v>21</v>
      </c>
    </row>
    <row r="163" spans="2:12" ht="18.75">
      <c r="B163" s="6" t="s">
        <v>141</v>
      </c>
      <c r="C163" s="4" t="s">
        <v>137</v>
      </c>
      <c r="D163" s="44">
        <v>2</v>
      </c>
      <c r="E163" s="45">
        <v>2</v>
      </c>
      <c r="F163" s="45">
        <v>2</v>
      </c>
      <c r="G163" s="45">
        <v>2</v>
      </c>
      <c r="H163" s="45">
        <v>2</v>
      </c>
      <c r="I163" s="45">
        <v>2</v>
      </c>
      <c r="J163" s="45">
        <v>2</v>
      </c>
      <c r="K163" s="45">
        <v>2</v>
      </c>
      <c r="L163" s="45">
        <v>2</v>
      </c>
    </row>
    <row r="164" spans="2:12" ht="18.75">
      <c r="B164" s="6" t="s">
        <v>142</v>
      </c>
      <c r="C164" s="8" t="s">
        <v>137</v>
      </c>
      <c r="D164" s="47">
        <v>26</v>
      </c>
      <c r="E164" s="45">
        <v>26</v>
      </c>
      <c r="F164" s="45">
        <v>26</v>
      </c>
      <c r="G164" s="45">
        <v>26</v>
      </c>
      <c r="H164" s="45">
        <v>26</v>
      </c>
      <c r="I164" s="45">
        <v>26</v>
      </c>
      <c r="J164" s="45">
        <v>26</v>
      </c>
      <c r="K164" s="45">
        <v>26</v>
      </c>
      <c r="L164" s="45">
        <v>26</v>
      </c>
    </row>
    <row r="165" spans="2:12" ht="37.5" customHeight="1">
      <c r="B165" s="6" t="s">
        <v>143</v>
      </c>
      <c r="C165" s="8" t="s">
        <v>137</v>
      </c>
      <c r="D165" s="47">
        <v>90</v>
      </c>
      <c r="E165" s="45">
        <v>89</v>
      </c>
      <c r="F165" s="45">
        <v>89</v>
      </c>
      <c r="G165" s="45">
        <v>89</v>
      </c>
      <c r="H165" s="45">
        <v>89</v>
      </c>
      <c r="I165" s="45">
        <v>90</v>
      </c>
      <c r="J165" s="45">
        <v>91</v>
      </c>
      <c r="K165" s="45">
        <v>92</v>
      </c>
      <c r="L165" s="45">
        <v>93</v>
      </c>
    </row>
    <row r="166" spans="2:12" ht="18.75">
      <c r="B166" s="6" t="s">
        <v>144</v>
      </c>
      <c r="C166" s="8" t="s">
        <v>137</v>
      </c>
      <c r="D166" s="47">
        <v>14</v>
      </c>
      <c r="E166" s="45">
        <v>13</v>
      </c>
      <c r="F166" s="45">
        <v>13</v>
      </c>
      <c r="G166" s="45">
        <v>13</v>
      </c>
      <c r="H166" s="45">
        <v>13</v>
      </c>
      <c r="I166" s="45">
        <v>13</v>
      </c>
      <c r="J166" s="45">
        <v>13</v>
      </c>
      <c r="K166" s="45">
        <v>13</v>
      </c>
      <c r="L166" s="45">
        <v>13</v>
      </c>
    </row>
    <row r="167" spans="2:12" ht="18.75" customHeight="1">
      <c r="B167" s="6" t="s">
        <v>145</v>
      </c>
      <c r="C167" s="8" t="s">
        <v>137</v>
      </c>
      <c r="D167" s="47">
        <v>21</v>
      </c>
      <c r="E167" s="45">
        <v>23</v>
      </c>
      <c r="F167" s="45">
        <v>23</v>
      </c>
      <c r="G167" s="45">
        <v>23</v>
      </c>
      <c r="H167" s="45">
        <v>23</v>
      </c>
      <c r="I167" s="45">
        <v>22</v>
      </c>
      <c r="J167" s="45">
        <v>22</v>
      </c>
      <c r="K167" s="45">
        <v>22</v>
      </c>
      <c r="L167" s="45">
        <v>22</v>
      </c>
    </row>
    <row r="168" spans="2:12" ht="18.75">
      <c r="B168" s="6" t="s">
        <v>146</v>
      </c>
      <c r="C168" s="8" t="s">
        <v>137</v>
      </c>
      <c r="D168" s="47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</row>
    <row r="169" spans="2:12" ht="37.5" customHeight="1">
      <c r="B169" s="6" t="s">
        <v>343</v>
      </c>
      <c r="C169" s="8" t="s">
        <v>147</v>
      </c>
      <c r="D169" s="26">
        <v>1.679</v>
      </c>
      <c r="E169" s="27">
        <v>1.523</v>
      </c>
      <c r="F169" s="27">
        <v>1.53</v>
      </c>
      <c r="G169" s="27">
        <v>1.48</v>
      </c>
      <c r="H169" s="27">
        <v>1.485</v>
      </c>
      <c r="I169" s="27">
        <v>1.485</v>
      </c>
      <c r="J169" s="27">
        <v>1.49</v>
      </c>
      <c r="K169" s="27">
        <v>1.49</v>
      </c>
      <c r="L169" s="27">
        <v>1.495</v>
      </c>
    </row>
    <row r="170" spans="2:12" ht="18.75">
      <c r="B170" s="6" t="s">
        <v>138</v>
      </c>
      <c r="C170" s="11"/>
      <c r="D170" s="31"/>
      <c r="E170" s="27"/>
      <c r="F170" s="27"/>
      <c r="G170" s="27"/>
      <c r="H170" s="27"/>
      <c r="I170" s="27"/>
      <c r="J170" s="27"/>
      <c r="K170" s="27"/>
      <c r="L170" s="27"/>
    </row>
    <row r="171" spans="2:12" ht="18.75">
      <c r="B171" s="6" t="s">
        <v>139</v>
      </c>
      <c r="C171" s="4" t="s">
        <v>147</v>
      </c>
      <c r="D171" s="28">
        <v>0.02</v>
      </c>
      <c r="E171" s="27">
        <v>0.02</v>
      </c>
      <c r="F171" s="27">
        <v>0.02</v>
      </c>
      <c r="G171" s="27">
        <v>0.02</v>
      </c>
      <c r="H171" s="27">
        <v>0.02</v>
      </c>
      <c r="I171" s="27">
        <v>0.02</v>
      </c>
      <c r="J171" s="27">
        <v>0.02</v>
      </c>
      <c r="K171" s="27">
        <v>0.02</v>
      </c>
      <c r="L171" s="27">
        <v>0.02</v>
      </c>
    </row>
    <row r="172" spans="2:12" ht="18.75">
      <c r="B172" s="6" t="s">
        <v>140</v>
      </c>
      <c r="C172" s="4" t="s">
        <v>147</v>
      </c>
      <c r="D172" s="28">
        <v>0.122</v>
      </c>
      <c r="E172" s="27">
        <v>0.116</v>
      </c>
      <c r="F172" s="27">
        <v>0.116</v>
      </c>
      <c r="G172" s="27">
        <v>0.125</v>
      </c>
      <c r="H172" s="27">
        <v>0.13</v>
      </c>
      <c r="I172" s="27">
        <v>0.13</v>
      </c>
      <c r="J172" s="27">
        <v>0.135</v>
      </c>
      <c r="K172" s="27">
        <v>0.14</v>
      </c>
      <c r="L172" s="27">
        <v>0.145</v>
      </c>
    </row>
    <row r="173" spans="2:12" ht="18.75">
      <c r="B173" s="6" t="s">
        <v>141</v>
      </c>
      <c r="C173" s="4" t="s">
        <v>147</v>
      </c>
      <c r="D173" s="28">
        <v>0.077</v>
      </c>
      <c r="E173" s="27">
        <v>0.139</v>
      </c>
      <c r="F173" s="27">
        <v>0.139</v>
      </c>
      <c r="G173" s="27">
        <v>0.137</v>
      </c>
      <c r="H173" s="27">
        <v>0.137</v>
      </c>
      <c r="I173" s="27">
        <v>0.038</v>
      </c>
      <c r="J173" s="27">
        <v>0.138</v>
      </c>
      <c r="K173" s="27">
        <v>0.138</v>
      </c>
      <c r="L173" s="27">
        <v>0.138</v>
      </c>
    </row>
    <row r="174" spans="2:12" ht="18.75">
      <c r="B174" s="6" t="s">
        <v>142</v>
      </c>
      <c r="C174" s="4" t="s">
        <v>147</v>
      </c>
      <c r="D174" s="28">
        <v>0.237</v>
      </c>
      <c r="E174" s="27">
        <v>0.253</v>
      </c>
      <c r="F174" s="27">
        <v>0.253</v>
      </c>
      <c r="G174" s="27">
        <v>0.09</v>
      </c>
      <c r="H174" s="27">
        <v>0.1</v>
      </c>
      <c r="I174" s="27">
        <v>0.11</v>
      </c>
      <c r="J174" s="27">
        <v>0.12</v>
      </c>
      <c r="K174" s="27">
        <v>0.12</v>
      </c>
      <c r="L174" s="27">
        <v>0.13</v>
      </c>
    </row>
    <row r="175" spans="2:12" ht="37.5" customHeight="1">
      <c r="B175" s="6" t="s">
        <v>143</v>
      </c>
      <c r="C175" s="4" t="s">
        <v>147</v>
      </c>
      <c r="D175" s="28">
        <v>0.463</v>
      </c>
      <c r="E175" s="27">
        <v>0.444</v>
      </c>
      <c r="F175" s="27">
        <v>0.465</v>
      </c>
      <c r="G175" s="27">
        <v>0.47</v>
      </c>
      <c r="H175" s="27">
        <v>0.475</v>
      </c>
      <c r="I175" s="27">
        <v>0.475</v>
      </c>
      <c r="J175" s="27">
        <v>0.48</v>
      </c>
      <c r="K175" s="27">
        <v>0.49</v>
      </c>
      <c r="L175" s="27">
        <v>0.495</v>
      </c>
    </row>
    <row r="176" spans="2:12" ht="18.75">
      <c r="B176" s="6" t="s">
        <v>144</v>
      </c>
      <c r="C176" s="4" t="s">
        <v>147</v>
      </c>
      <c r="D176" s="28">
        <v>0.075</v>
      </c>
      <c r="E176" s="27">
        <v>0.069</v>
      </c>
      <c r="F176" s="27">
        <v>0.07</v>
      </c>
      <c r="G176" s="27">
        <v>0.07</v>
      </c>
      <c r="H176" s="27">
        <v>0.075</v>
      </c>
      <c r="I176" s="27">
        <v>0.075</v>
      </c>
      <c r="J176" s="27">
        <v>0.075</v>
      </c>
      <c r="K176" s="27">
        <v>0.075</v>
      </c>
      <c r="L176" s="27">
        <v>0.075</v>
      </c>
    </row>
    <row r="177" spans="2:12" ht="37.5">
      <c r="B177" s="6" t="s">
        <v>148</v>
      </c>
      <c r="C177" s="4" t="s">
        <v>147</v>
      </c>
      <c r="D177" s="28">
        <v>0.242</v>
      </c>
      <c r="E177" s="27">
        <v>0.24</v>
      </c>
      <c r="F177" s="27">
        <v>0.24</v>
      </c>
      <c r="G177" s="27">
        <v>0.24</v>
      </c>
      <c r="H177" s="27">
        <v>0.24</v>
      </c>
      <c r="I177" s="27">
        <v>0.24</v>
      </c>
      <c r="J177" s="27">
        <v>0.245</v>
      </c>
      <c r="K177" s="27">
        <v>0.25</v>
      </c>
      <c r="L177" s="27">
        <v>0.25</v>
      </c>
    </row>
    <row r="178" spans="2:12" ht="18.75">
      <c r="B178" s="6" t="s">
        <v>149</v>
      </c>
      <c r="C178" s="4" t="s">
        <v>147</v>
      </c>
      <c r="D178" s="28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</row>
    <row r="179" spans="2:12" ht="18.75" customHeight="1">
      <c r="B179" s="6" t="s">
        <v>342</v>
      </c>
      <c r="C179" s="4" t="s">
        <v>334</v>
      </c>
      <c r="D179" s="32">
        <v>3424.8</v>
      </c>
      <c r="E179" s="33">
        <v>2818.6</v>
      </c>
      <c r="F179" s="33">
        <v>2700</v>
      </c>
      <c r="G179" s="33">
        <v>2400</v>
      </c>
      <c r="H179" s="33">
        <v>2520</v>
      </c>
      <c r="I179" s="33">
        <v>2510</v>
      </c>
      <c r="J179" s="33">
        <v>2650</v>
      </c>
      <c r="K179" s="33">
        <v>2640</v>
      </c>
      <c r="L179" s="33">
        <v>3060</v>
      </c>
    </row>
    <row r="180" spans="2:12" ht="18.75">
      <c r="B180" s="6" t="s">
        <v>150</v>
      </c>
      <c r="C180" s="4"/>
      <c r="D180" s="32"/>
      <c r="E180" s="33"/>
      <c r="F180" s="33"/>
      <c r="G180" s="33"/>
      <c r="H180" s="33"/>
      <c r="I180" s="33"/>
      <c r="J180" s="33"/>
      <c r="K180" s="33"/>
      <c r="L180" s="33"/>
    </row>
    <row r="181" spans="2:12" ht="18.75">
      <c r="B181" s="6" t="s">
        <v>139</v>
      </c>
      <c r="C181" s="4" t="s">
        <v>334</v>
      </c>
      <c r="D181" s="32">
        <v>8.8</v>
      </c>
      <c r="E181" s="33">
        <v>7.5</v>
      </c>
      <c r="F181" s="33">
        <v>7</v>
      </c>
      <c r="G181" s="33">
        <v>7</v>
      </c>
      <c r="H181" s="33">
        <v>7</v>
      </c>
      <c r="I181" s="33">
        <v>7</v>
      </c>
      <c r="J181" s="33">
        <v>7</v>
      </c>
      <c r="K181" s="33">
        <v>7</v>
      </c>
      <c r="L181" s="33">
        <v>7</v>
      </c>
    </row>
    <row r="182" spans="2:12" ht="18.75">
      <c r="B182" s="6" t="s">
        <v>140</v>
      </c>
      <c r="C182" s="4" t="s">
        <v>334</v>
      </c>
      <c r="D182" s="32">
        <v>186.1</v>
      </c>
      <c r="E182" s="33">
        <v>232.8</v>
      </c>
      <c r="F182" s="33">
        <v>240</v>
      </c>
      <c r="G182" s="33">
        <v>245</v>
      </c>
      <c r="H182" s="33">
        <v>250</v>
      </c>
      <c r="I182" s="33">
        <v>250</v>
      </c>
      <c r="J182" s="33">
        <v>255</v>
      </c>
      <c r="K182" s="33">
        <v>255</v>
      </c>
      <c r="L182" s="33">
        <v>260</v>
      </c>
    </row>
    <row r="183" spans="2:12" ht="18.75">
      <c r="B183" s="6" t="s">
        <v>141</v>
      </c>
      <c r="C183" s="4" t="s">
        <v>334</v>
      </c>
      <c r="D183" s="32">
        <v>38.9</v>
      </c>
      <c r="E183" s="33">
        <v>140.1</v>
      </c>
      <c r="F183" s="33">
        <v>140</v>
      </c>
      <c r="G183" s="33">
        <v>140</v>
      </c>
      <c r="H183" s="33">
        <v>142</v>
      </c>
      <c r="I183" s="33">
        <v>142</v>
      </c>
      <c r="J183" s="33">
        <v>144</v>
      </c>
      <c r="K183" s="33">
        <v>145</v>
      </c>
      <c r="L183" s="33">
        <v>146</v>
      </c>
    </row>
    <row r="184" spans="2:12" ht="18.75">
      <c r="B184" s="6" t="s">
        <v>142</v>
      </c>
      <c r="C184" s="4" t="s">
        <v>334</v>
      </c>
      <c r="D184" s="32">
        <v>1774.4</v>
      </c>
      <c r="E184" s="33">
        <v>1074.1</v>
      </c>
      <c r="F184" s="33">
        <v>710</v>
      </c>
      <c r="G184" s="33">
        <v>700</v>
      </c>
      <c r="H184" s="33">
        <v>750</v>
      </c>
      <c r="I184" s="33">
        <v>750</v>
      </c>
      <c r="J184" s="33">
        <v>800</v>
      </c>
      <c r="K184" s="33">
        <v>850</v>
      </c>
      <c r="L184" s="33">
        <v>900</v>
      </c>
    </row>
    <row r="185" spans="2:12" ht="37.5" customHeight="1">
      <c r="B185" s="6" t="s">
        <v>143</v>
      </c>
      <c r="C185" s="4" t="s">
        <v>334</v>
      </c>
      <c r="D185" s="32">
        <v>738.8</v>
      </c>
      <c r="E185" s="33">
        <v>876.7</v>
      </c>
      <c r="F185" s="33">
        <v>900</v>
      </c>
      <c r="G185" s="33">
        <v>935</v>
      </c>
      <c r="H185" s="33">
        <v>978</v>
      </c>
      <c r="I185" s="33">
        <v>1030</v>
      </c>
      <c r="J185" s="33">
        <v>1120</v>
      </c>
      <c r="K185" s="33">
        <v>1130</v>
      </c>
      <c r="L185" s="33">
        <v>1300</v>
      </c>
    </row>
    <row r="186" spans="2:12" ht="18.75">
      <c r="B186" s="6" t="s">
        <v>144</v>
      </c>
      <c r="C186" s="4" t="s">
        <v>334</v>
      </c>
      <c r="D186" s="32">
        <v>35</v>
      </c>
      <c r="E186" s="33">
        <v>37</v>
      </c>
      <c r="F186" s="33">
        <v>60</v>
      </c>
      <c r="G186" s="33">
        <v>75</v>
      </c>
      <c r="H186" s="33">
        <v>80</v>
      </c>
      <c r="I186" s="33">
        <v>85</v>
      </c>
      <c r="J186" s="33">
        <v>88</v>
      </c>
      <c r="K186" s="33">
        <v>90</v>
      </c>
      <c r="L186" s="33">
        <v>95</v>
      </c>
    </row>
    <row r="187" spans="2:12" ht="18.75" customHeight="1">
      <c r="B187" s="6" t="s">
        <v>145</v>
      </c>
      <c r="C187" s="4" t="s">
        <v>334</v>
      </c>
      <c r="D187" s="32">
        <v>18</v>
      </c>
      <c r="E187" s="33">
        <v>38.8</v>
      </c>
      <c r="F187" s="33">
        <v>39</v>
      </c>
      <c r="G187" s="33">
        <v>40</v>
      </c>
      <c r="H187" s="33">
        <v>45</v>
      </c>
      <c r="I187" s="33">
        <v>45</v>
      </c>
      <c r="J187" s="33">
        <v>50</v>
      </c>
      <c r="K187" s="33">
        <v>55</v>
      </c>
      <c r="L187" s="33">
        <v>60</v>
      </c>
    </row>
    <row r="188" spans="2:12" ht="18.75">
      <c r="B188" s="6" t="s">
        <v>56</v>
      </c>
      <c r="C188" s="4"/>
      <c r="D188" s="32"/>
      <c r="E188" s="33"/>
      <c r="F188" s="33"/>
      <c r="G188" s="33"/>
      <c r="H188" s="33"/>
      <c r="I188" s="33"/>
      <c r="J188" s="33"/>
      <c r="K188" s="33"/>
      <c r="L188" s="33"/>
    </row>
    <row r="189" spans="2:12" ht="18.75">
      <c r="B189" s="6" t="s">
        <v>151</v>
      </c>
      <c r="C189" s="4" t="s">
        <v>334</v>
      </c>
      <c r="D189" s="32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</row>
    <row r="190" spans="2:12" ht="18.75">
      <c r="B190" s="3" t="s">
        <v>152</v>
      </c>
      <c r="C190" s="4"/>
      <c r="D190" s="32"/>
      <c r="E190" s="33"/>
      <c r="F190" s="33"/>
      <c r="G190" s="33"/>
      <c r="H190" s="33"/>
      <c r="I190" s="33"/>
      <c r="J190" s="33"/>
      <c r="K190" s="33"/>
      <c r="L190" s="33"/>
    </row>
    <row r="191" spans="2:12" ht="37.5">
      <c r="B191" s="7" t="s">
        <v>153</v>
      </c>
      <c r="C191" s="4" t="s">
        <v>93</v>
      </c>
      <c r="D191" s="43">
        <v>729.8</v>
      </c>
      <c r="E191" s="41">
        <v>596.6</v>
      </c>
      <c r="F191" s="41">
        <v>691.9</v>
      </c>
      <c r="G191" s="41">
        <v>810</v>
      </c>
      <c r="H191" s="41">
        <v>824</v>
      </c>
      <c r="I191" s="41">
        <v>840</v>
      </c>
      <c r="J191" s="41">
        <v>860</v>
      </c>
      <c r="K191" s="41">
        <v>880</v>
      </c>
      <c r="L191" s="41">
        <v>900</v>
      </c>
    </row>
    <row r="192" spans="2:12" ht="37.5">
      <c r="B192" s="7" t="s">
        <v>154</v>
      </c>
      <c r="C192" s="4" t="s">
        <v>95</v>
      </c>
      <c r="D192" s="32">
        <v>141.8</v>
      </c>
      <c r="E192" s="33">
        <v>80.9</v>
      </c>
      <c r="F192" s="33">
        <v>105.6</v>
      </c>
      <c r="G192" s="33">
        <v>114.2</v>
      </c>
      <c r="H192" s="33">
        <v>116.2</v>
      </c>
      <c r="I192" s="33">
        <v>98.2</v>
      </c>
      <c r="J192" s="33">
        <v>99.2</v>
      </c>
      <c r="K192" s="33">
        <v>99.9</v>
      </c>
      <c r="L192" s="33">
        <v>100</v>
      </c>
    </row>
    <row r="193" spans="2:12" ht="18.75">
      <c r="B193" s="6" t="s">
        <v>155</v>
      </c>
      <c r="C193" s="4" t="s">
        <v>318</v>
      </c>
      <c r="D193" s="32">
        <v>101.02</v>
      </c>
      <c r="E193" s="33">
        <v>109.8</v>
      </c>
      <c r="F193" s="33">
        <v>109.2</v>
      </c>
      <c r="G193" s="33">
        <v>105.6</v>
      </c>
      <c r="H193" s="33">
        <v>105.2</v>
      </c>
      <c r="I193" s="33">
        <v>104.9</v>
      </c>
      <c r="J193" s="33">
        <v>104.6</v>
      </c>
      <c r="K193" s="33">
        <v>104.8</v>
      </c>
      <c r="L193" s="33">
        <v>104.4</v>
      </c>
    </row>
    <row r="194" spans="2:12" ht="75">
      <c r="B194" s="6" t="s">
        <v>156</v>
      </c>
      <c r="C194" s="4" t="s">
        <v>334</v>
      </c>
      <c r="D194" s="43">
        <v>189.7</v>
      </c>
      <c r="E194" s="41">
        <v>154</v>
      </c>
      <c r="F194" s="41">
        <v>182.7</v>
      </c>
      <c r="G194" s="41">
        <v>304.1</v>
      </c>
      <c r="H194" s="41">
        <v>312.3</v>
      </c>
      <c r="I194" s="41">
        <v>244.2</v>
      </c>
      <c r="J194" s="41">
        <v>252.7</v>
      </c>
      <c r="K194" s="41">
        <v>129.5</v>
      </c>
      <c r="L194" s="41">
        <v>138</v>
      </c>
    </row>
    <row r="195" spans="2:12" ht="37.5">
      <c r="B195" s="6" t="s">
        <v>157</v>
      </c>
      <c r="C195" s="4" t="s">
        <v>95</v>
      </c>
      <c r="D195" s="32">
        <v>67</v>
      </c>
      <c r="E195" s="33">
        <v>80.4</v>
      </c>
      <c r="F195" s="33">
        <v>108</v>
      </c>
      <c r="G195" s="33">
        <v>197.7</v>
      </c>
      <c r="H195" s="33">
        <v>203.1</v>
      </c>
      <c r="I195" s="33">
        <v>76.1</v>
      </c>
      <c r="J195" s="33">
        <v>76.9</v>
      </c>
      <c r="K195" s="33">
        <v>50.5</v>
      </c>
      <c r="L195" s="33">
        <v>52.2</v>
      </c>
    </row>
    <row r="196" spans="2:12" ht="18.75">
      <c r="B196" s="6" t="s">
        <v>155</v>
      </c>
      <c r="C196" s="4" t="s">
        <v>318</v>
      </c>
      <c r="D196" s="32">
        <v>101.02</v>
      </c>
      <c r="E196" s="33">
        <v>109.8</v>
      </c>
      <c r="F196" s="33">
        <v>109.2</v>
      </c>
      <c r="G196" s="33">
        <v>105.6</v>
      </c>
      <c r="H196" s="33">
        <v>105.2</v>
      </c>
      <c r="I196" s="33">
        <v>104.9</v>
      </c>
      <c r="J196" s="33">
        <v>104.6</v>
      </c>
      <c r="K196" s="33">
        <v>104.8</v>
      </c>
      <c r="L196" s="33">
        <v>104.4</v>
      </c>
    </row>
    <row r="197" spans="2:17" ht="93.75">
      <c r="B197" s="10" t="s">
        <v>158</v>
      </c>
      <c r="C197" s="9"/>
      <c r="D197" s="36"/>
      <c r="E197" s="36"/>
      <c r="F197" s="36"/>
      <c r="G197" s="36"/>
      <c r="H197" s="36"/>
      <c r="I197" s="36"/>
      <c r="J197" s="36"/>
      <c r="K197" s="36"/>
      <c r="L197" s="36"/>
      <c r="Q197" s="51"/>
    </row>
    <row r="198" spans="2:12" ht="37.5" customHeight="1">
      <c r="B198" s="7" t="s">
        <v>159</v>
      </c>
      <c r="C198" s="9" t="s">
        <v>160</v>
      </c>
      <c r="D198" s="36">
        <v>4.2</v>
      </c>
      <c r="E198" s="33">
        <v>16.6</v>
      </c>
      <c r="F198" s="33">
        <v>14</v>
      </c>
      <c r="G198" s="33">
        <v>14</v>
      </c>
      <c r="H198" s="33">
        <v>15</v>
      </c>
      <c r="I198" s="33">
        <v>15</v>
      </c>
      <c r="J198" s="33">
        <v>16</v>
      </c>
      <c r="K198" s="33">
        <v>16</v>
      </c>
      <c r="L198" s="33">
        <v>17</v>
      </c>
    </row>
    <row r="199" spans="2:12" ht="37.5" customHeight="1">
      <c r="B199" s="7" t="s">
        <v>157</v>
      </c>
      <c r="C199" s="9" t="s">
        <v>95</v>
      </c>
      <c r="D199" s="36">
        <v>13.6</v>
      </c>
      <c r="E199" s="33">
        <v>395.2</v>
      </c>
      <c r="F199" s="33">
        <v>76.9</v>
      </c>
      <c r="G199" s="33">
        <v>91.5</v>
      </c>
      <c r="H199" s="33">
        <v>98</v>
      </c>
      <c r="I199" s="33">
        <v>101.4</v>
      </c>
      <c r="J199" s="33">
        <v>101.3</v>
      </c>
      <c r="K199" s="33">
        <v>101.9</v>
      </c>
      <c r="L199" s="33">
        <v>101.8</v>
      </c>
    </row>
    <row r="200" spans="2:12" ht="37.5">
      <c r="B200" s="7" t="s">
        <v>161</v>
      </c>
      <c r="C200" s="9" t="s">
        <v>160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</row>
    <row r="201" spans="2:12" ht="37.5">
      <c r="B201" s="7" t="s">
        <v>157</v>
      </c>
      <c r="C201" s="9" t="s">
        <v>95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</row>
    <row r="202" spans="2:12" ht="37.5">
      <c r="B202" s="7" t="s">
        <v>162</v>
      </c>
      <c r="C202" s="9" t="s">
        <v>160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</row>
    <row r="203" spans="2:12" ht="37.5">
      <c r="B203" s="7" t="s">
        <v>157</v>
      </c>
      <c r="C203" s="9" t="s">
        <v>95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</row>
    <row r="204" spans="2:12" ht="39.75" customHeight="1">
      <c r="B204" s="7" t="s">
        <v>163</v>
      </c>
      <c r="C204" s="9" t="s">
        <v>160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</row>
    <row r="205" spans="2:12" ht="37.5">
      <c r="B205" s="7" t="s">
        <v>157</v>
      </c>
      <c r="C205" s="9" t="s">
        <v>95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</row>
    <row r="206" spans="2:12" ht="37.5" customHeight="1">
      <c r="B206" s="7" t="s">
        <v>164</v>
      </c>
      <c r="C206" s="9" t="s">
        <v>160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</row>
    <row r="207" spans="2:12" ht="37.5">
      <c r="B207" s="7" t="s">
        <v>157</v>
      </c>
      <c r="C207" s="9" t="s">
        <v>95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</row>
    <row r="208" spans="2:12" ht="37.5" customHeight="1">
      <c r="B208" s="7" t="s">
        <v>165</v>
      </c>
      <c r="C208" s="9" t="s">
        <v>160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</row>
    <row r="209" spans="2:12" ht="37.5">
      <c r="B209" s="7" t="s">
        <v>157</v>
      </c>
      <c r="C209" s="9" t="s">
        <v>95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</row>
    <row r="210" spans="2:12" ht="37.5" customHeight="1">
      <c r="B210" s="7" t="s">
        <v>166</v>
      </c>
      <c r="C210" s="9" t="s">
        <v>160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</row>
    <row r="211" spans="2:12" ht="37.5">
      <c r="B211" s="7" t="s">
        <v>157</v>
      </c>
      <c r="C211" s="9" t="s">
        <v>95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</row>
    <row r="212" spans="2:12" ht="37.5" customHeight="1">
      <c r="B212" s="7" t="s">
        <v>167</v>
      </c>
      <c r="C212" s="9" t="s">
        <v>160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</row>
    <row r="213" spans="2:12" ht="37.5">
      <c r="B213" s="7" t="s">
        <v>157</v>
      </c>
      <c r="C213" s="9" t="s">
        <v>95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</row>
    <row r="214" spans="2:12" ht="37.5" customHeight="1">
      <c r="B214" s="7" t="s">
        <v>168</v>
      </c>
      <c r="C214" s="9" t="s">
        <v>160</v>
      </c>
      <c r="D214" s="36">
        <v>6.1</v>
      </c>
      <c r="E214" s="33">
        <v>1.8</v>
      </c>
      <c r="F214" s="33">
        <v>4.2</v>
      </c>
      <c r="G214" s="33">
        <v>30.8</v>
      </c>
      <c r="H214" s="33">
        <v>30.8</v>
      </c>
      <c r="I214" s="33">
        <v>0</v>
      </c>
      <c r="J214" s="33">
        <v>0</v>
      </c>
      <c r="K214" s="33">
        <v>0</v>
      </c>
      <c r="L214" s="33">
        <v>0</v>
      </c>
    </row>
    <row r="215" spans="2:12" ht="37.5">
      <c r="B215" s="7" t="s">
        <v>157</v>
      </c>
      <c r="C215" s="9" t="s">
        <v>95</v>
      </c>
      <c r="D215" s="36">
        <v>36.3</v>
      </c>
      <c r="E215" s="33">
        <v>29</v>
      </c>
      <c r="F215" s="33">
        <v>210</v>
      </c>
      <c r="G215" s="33">
        <v>669.6</v>
      </c>
      <c r="H215" s="33">
        <v>669.6</v>
      </c>
      <c r="I215" s="33">
        <v>0</v>
      </c>
      <c r="J215" s="33">
        <v>0</v>
      </c>
      <c r="K215" s="33">
        <v>0</v>
      </c>
      <c r="L215" s="33">
        <v>0</v>
      </c>
    </row>
    <row r="216" spans="2:12" ht="37.5" customHeight="1">
      <c r="B216" s="7" t="s">
        <v>169</v>
      </c>
      <c r="C216" s="9" t="s">
        <v>160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</row>
    <row r="217" spans="2:12" ht="37.5">
      <c r="B217" s="7" t="s">
        <v>157</v>
      </c>
      <c r="C217" s="9" t="s">
        <v>95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</row>
    <row r="218" spans="2:12" ht="37.5" customHeight="1">
      <c r="B218" s="7" t="s">
        <v>170</v>
      </c>
      <c r="C218" s="9" t="s">
        <v>160</v>
      </c>
      <c r="D218" s="36">
        <v>0.7</v>
      </c>
      <c r="E218" s="33">
        <v>46.4</v>
      </c>
      <c r="F218" s="33">
        <v>20</v>
      </c>
      <c r="G218" s="33">
        <v>20</v>
      </c>
      <c r="H218" s="33">
        <v>21</v>
      </c>
      <c r="I218" s="33">
        <v>21</v>
      </c>
      <c r="J218" s="33">
        <v>22</v>
      </c>
      <c r="K218" s="33">
        <v>22</v>
      </c>
      <c r="L218" s="33">
        <v>23</v>
      </c>
    </row>
    <row r="219" spans="2:12" ht="37.5">
      <c r="B219" s="7" t="s">
        <v>157</v>
      </c>
      <c r="C219" s="9" t="s">
        <v>95</v>
      </c>
      <c r="D219" s="36">
        <v>53.8</v>
      </c>
      <c r="E219" s="33">
        <v>66.3</v>
      </c>
      <c r="F219" s="33">
        <v>39.3</v>
      </c>
      <c r="G219" s="33">
        <v>91.7</v>
      </c>
      <c r="H219" s="33">
        <v>96.3</v>
      </c>
      <c r="I219" s="33">
        <v>99.5</v>
      </c>
      <c r="J219" s="33">
        <v>99.5</v>
      </c>
      <c r="K219" s="33">
        <v>100</v>
      </c>
      <c r="L219" s="33">
        <v>100</v>
      </c>
    </row>
    <row r="220" spans="2:12" ht="37.5" customHeight="1">
      <c r="B220" s="7" t="s">
        <v>171</v>
      </c>
      <c r="C220" s="9" t="s">
        <v>160</v>
      </c>
      <c r="D220" s="36">
        <v>65.4</v>
      </c>
      <c r="E220" s="33">
        <v>16.1</v>
      </c>
      <c r="F220" s="33">
        <v>25</v>
      </c>
      <c r="G220" s="33">
        <v>20</v>
      </c>
      <c r="H220" s="33">
        <v>25</v>
      </c>
      <c r="I220" s="33">
        <v>22</v>
      </c>
      <c r="J220" s="33">
        <v>27</v>
      </c>
      <c r="K220" s="33">
        <v>25</v>
      </c>
      <c r="L220" s="33">
        <v>30</v>
      </c>
    </row>
    <row r="221" spans="2:12" ht="37.5">
      <c r="B221" s="7" t="s">
        <v>157</v>
      </c>
      <c r="C221" s="9" t="s">
        <v>95</v>
      </c>
      <c r="D221" s="36">
        <v>76.05</v>
      </c>
      <c r="E221" s="33">
        <v>24.4</v>
      </c>
      <c r="F221" s="33">
        <v>141.2</v>
      </c>
      <c r="G221" s="33">
        <v>73.3</v>
      </c>
      <c r="H221" s="33">
        <v>91.6</v>
      </c>
      <c r="I221" s="33">
        <v>104.3</v>
      </c>
      <c r="J221" s="33">
        <v>102.7</v>
      </c>
      <c r="K221" s="33">
        <v>108.2</v>
      </c>
      <c r="L221" s="33">
        <v>106.4</v>
      </c>
    </row>
    <row r="222" spans="2:12" ht="37.5" customHeight="1">
      <c r="B222" s="7" t="s">
        <v>172</v>
      </c>
      <c r="C222" s="9" t="s">
        <v>160</v>
      </c>
      <c r="D222" s="36">
        <v>65.6</v>
      </c>
      <c r="E222" s="33">
        <v>53.7</v>
      </c>
      <c r="F222" s="33">
        <v>96.3</v>
      </c>
      <c r="G222" s="33">
        <v>196</v>
      </c>
      <c r="H222" s="33">
        <v>196</v>
      </c>
      <c r="I222" s="33">
        <v>161.7</v>
      </c>
      <c r="J222" s="33">
        <v>161.7</v>
      </c>
      <c r="K222" s="33">
        <v>40</v>
      </c>
      <c r="L222" s="33">
        <v>40</v>
      </c>
    </row>
    <row r="223" spans="2:12" ht="37.5">
      <c r="B223" s="7" t="s">
        <v>157</v>
      </c>
      <c r="C223" s="9" t="s">
        <v>95</v>
      </c>
      <c r="D223" s="36">
        <v>56.1</v>
      </c>
      <c r="E223" s="33">
        <v>81</v>
      </c>
      <c r="F223" s="33">
        <v>107.41</v>
      </c>
      <c r="G223" s="33">
        <v>330</v>
      </c>
      <c r="H223" s="33">
        <v>330</v>
      </c>
      <c r="I223" s="33">
        <v>78.1</v>
      </c>
      <c r="J223" s="33">
        <v>78.4</v>
      </c>
      <c r="K223" s="33">
        <v>23.6</v>
      </c>
      <c r="L223" s="33">
        <v>23.7</v>
      </c>
    </row>
    <row r="224" spans="2:12" ht="37.5" customHeight="1">
      <c r="B224" s="7" t="s">
        <v>173</v>
      </c>
      <c r="C224" s="9" t="s">
        <v>160</v>
      </c>
      <c r="D224" s="36">
        <v>44.3</v>
      </c>
      <c r="E224" s="33">
        <v>18.1</v>
      </c>
      <c r="F224" s="33">
        <v>20</v>
      </c>
      <c r="G224" s="33">
        <v>20</v>
      </c>
      <c r="H224" s="33">
        <v>21</v>
      </c>
      <c r="I224" s="33">
        <v>21</v>
      </c>
      <c r="J224" s="33">
        <v>22</v>
      </c>
      <c r="K224" s="33">
        <v>22</v>
      </c>
      <c r="L224" s="33">
        <v>23</v>
      </c>
    </row>
    <row r="225" spans="2:12" ht="37.5">
      <c r="B225" s="7" t="s">
        <v>157</v>
      </c>
      <c r="C225" s="9" t="s">
        <v>95</v>
      </c>
      <c r="D225" s="36">
        <v>170.4</v>
      </c>
      <c r="E225" s="33">
        <v>40.4</v>
      </c>
      <c r="F225" s="33">
        <v>100.5</v>
      </c>
      <c r="G225" s="33">
        <v>91.7</v>
      </c>
      <c r="H225" s="33">
        <v>96.3</v>
      </c>
      <c r="I225" s="33">
        <v>99.5</v>
      </c>
      <c r="J225" s="33">
        <v>99.5</v>
      </c>
      <c r="K225" s="33">
        <v>100</v>
      </c>
      <c r="L225" s="33">
        <v>100</v>
      </c>
    </row>
    <row r="226" spans="2:12" ht="37.5" customHeight="1">
      <c r="B226" s="7" t="s">
        <v>174</v>
      </c>
      <c r="C226" s="9" t="s">
        <v>160</v>
      </c>
      <c r="D226" s="36">
        <v>3.4</v>
      </c>
      <c r="E226" s="33">
        <v>1.3</v>
      </c>
      <c r="F226" s="33">
        <v>3.2</v>
      </c>
      <c r="G226" s="33">
        <v>3.3</v>
      </c>
      <c r="H226" s="33">
        <v>3.5</v>
      </c>
      <c r="I226" s="33">
        <v>3.5</v>
      </c>
      <c r="J226" s="33">
        <v>4</v>
      </c>
      <c r="K226" s="33">
        <v>4.5</v>
      </c>
      <c r="L226" s="33">
        <v>5</v>
      </c>
    </row>
    <row r="227" spans="2:12" ht="39.75" customHeight="1">
      <c r="B227" s="7" t="s">
        <v>157</v>
      </c>
      <c r="C227" s="9" t="s">
        <v>95</v>
      </c>
      <c r="D227" s="36">
        <v>178.9</v>
      </c>
      <c r="E227" s="33">
        <v>38.2</v>
      </c>
      <c r="F227" s="33">
        <v>228.6</v>
      </c>
      <c r="G227" s="33">
        <v>94.3</v>
      </c>
      <c r="H227" s="33">
        <v>100</v>
      </c>
      <c r="I227" s="33">
        <v>100</v>
      </c>
      <c r="J227" s="33">
        <v>108.1</v>
      </c>
      <c r="K227" s="33">
        <v>121.6</v>
      </c>
      <c r="L227" s="33">
        <v>119</v>
      </c>
    </row>
    <row r="228" spans="2:12" ht="74.25" customHeight="1">
      <c r="B228" s="10" t="s">
        <v>175</v>
      </c>
      <c r="C228" s="4"/>
      <c r="D228" s="33">
        <f>D229+D230+D231+D233+D234+D239</f>
        <v>189.7</v>
      </c>
      <c r="E228" s="33">
        <f>E229+E231+E233+E234+E239</f>
        <v>154</v>
      </c>
      <c r="F228" s="33">
        <v>182.7</v>
      </c>
      <c r="G228" s="33">
        <f aca="true" t="shared" si="5" ref="G228:L228">G229+G231+G233+G234+G239</f>
        <v>304.1</v>
      </c>
      <c r="H228" s="33">
        <f t="shared" si="5"/>
        <v>312.3</v>
      </c>
      <c r="I228" s="33">
        <f t="shared" si="5"/>
        <v>244.20000000000005</v>
      </c>
      <c r="J228" s="33">
        <f t="shared" si="5"/>
        <v>252.70000000000005</v>
      </c>
      <c r="K228" s="33">
        <f t="shared" si="5"/>
        <v>129.5</v>
      </c>
      <c r="L228" s="33">
        <f t="shared" si="5"/>
        <v>138</v>
      </c>
    </row>
    <row r="229" spans="2:12" ht="18.75">
      <c r="B229" s="7" t="s">
        <v>176</v>
      </c>
      <c r="C229" s="4" t="s">
        <v>334</v>
      </c>
      <c r="D229" s="32">
        <v>45.8</v>
      </c>
      <c r="E229" s="33">
        <v>19.9</v>
      </c>
      <c r="F229" s="33">
        <v>38.8</v>
      </c>
      <c r="G229" s="33">
        <v>54.6</v>
      </c>
      <c r="H229" s="33">
        <v>58.8</v>
      </c>
      <c r="I229" s="33">
        <v>54.7</v>
      </c>
      <c r="J229" s="33">
        <v>63.2</v>
      </c>
      <c r="K229" s="33">
        <v>50.8</v>
      </c>
      <c r="L229" s="33">
        <v>59.2</v>
      </c>
    </row>
    <row r="230" spans="2:12" ht="18.75">
      <c r="B230" s="7" t="s">
        <v>177</v>
      </c>
      <c r="C230" s="4" t="s">
        <v>334</v>
      </c>
      <c r="D230" s="32">
        <v>7.9</v>
      </c>
      <c r="E230" s="33">
        <v>134.2</v>
      </c>
      <c r="F230" s="33">
        <v>143.9</v>
      </c>
      <c r="G230" s="33">
        <v>249.5</v>
      </c>
      <c r="H230" s="33">
        <v>253.3</v>
      </c>
      <c r="I230" s="33">
        <v>189.5</v>
      </c>
      <c r="J230" s="33">
        <v>189.5</v>
      </c>
      <c r="K230" s="33">
        <v>78.7</v>
      </c>
      <c r="L230" s="33">
        <v>78.8</v>
      </c>
    </row>
    <row r="231" spans="2:12" ht="18.75">
      <c r="B231" s="6" t="s">
        <v>178</v>
      </c>
      <c r="C231" s="4" t="s">
        <v>334</v>
      </c>
      <c r="D231" s="32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</row>
    <row r="232" spans="2:12" ht="18.75">
      <c r="B232" s="6" t="s">
        <v>179</v>
      </c>
      <c r="C232" s="4" t="s">
        <v>334</v>
      </c>
      <c r="D232" s="32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</row>
    <row r="233" spans="2:12" ht="18.75">
      <c r="B233" s="6" t="s">
        <v>180</v>
      </c>
      <c r="C233" s="4" t="s">
        <v>334</v>
      </c>
      <c r="D233" s="32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</row>
    <row r="234" spans="2:12" ht="18.75">
      <c r="B234" s="6" t="s">
        <v>181</v>
      </c>
      <c r="C234" s="4" t="s">
        <v>334</v>
      </c>
      <c r="D234" s="33">
        <f>D236+D237+D238</f>
        <v>125.1</v>
      </c>
      <c r="E234" s="33">
        <f>E236+E237+E238</f>
        <v>123.3</v>
      </c>
      <c r="F234" s="33">
        <v>86</v>
      </c>
      <c r="G234" s="33">
        <f aca="true" t="shared" si="6" ref="G234:L234">G236+G237+G238</f>
        <v>213.3</v>
      </c>
      <c r="H234" s="33">
        <f t="shared" si="6"/>
        <v>213.3</v>
      </c>
      <c r="I234" s="33">
        <f t="shared" si="6"/>
        <v>157.20000000000002</v>
      </c>
      <c r="J234" s="33">
        <f t="shared" si="6"/>
        <v>157.20000000000002</v>
      </c>
      <c r="K234" s="33">
        <f t="shared" si="6"/>
        <v>67.9</v>
      </c>
      <c r="L234" s="33">
        <f t="shared" si="6"/>
        <v>68</v>
      </c>
    </row>
    <row r="235" spans="2:12" ht="18.75">
      <c r="B235" s="6" t="s">
        <v>56</v>
      </c>
      <c r="C235" s="4"/>
      <c r="D235" s="32"/>
      <c r="E235" s="33"/>
      <c r="F235" s="33"/>
      <c r="G235" s="33"/>
      <c r="H235" s="33"/>
      <c r="I235" s="33"/>
      <c r="J235" s="33"/>
      <c r="K235" s="33"/>
      <c r="L235" s="33"/>
    </row>
    <row r="236" spans="2:12" ht="18.75">
      <c r="B236" s="7" t="s">
        <v>182</v>
      </c>
      <c r="C236" s="4" t="s">
        <v>334</v>
      </c>
      <c r="D236" s="32">
        <v>6.8</v>
      </c>
      <c r="E236" s="33">
        <v>5.8</v>
      </c>
      <c r="F236" s="33">
        <v>10</v>
      </c>
      <c r="G236" s="33">
        <v>10</v>
      </c>
      <c r="H236" s="33">
        <v>10</v>
      </c>
      <c r="I236" s="33">
        <v>15</v>
      </c>
      <c r="J236" s="33">
        <v>15</v>
      </c>
      <c r="K236" s="33">
        <v>15</v>
      </c>
      <c r="L236" s="33">
        <v>15</v>
      </c>
    </row>
    <row r="237" spans="2:12" ht="18.75">
      <c r="B237" s="7" t="s">
        <v>183</v>
      </c>
      <c r="C237" s="4" t="s">
        <v>334</v>
      </c>
      <c r="D237" s="32">
        <v>85.8</v>
      </c>
      <c r="E237" s="33">
        <v>58.2</v>
      </c>
      <c r="F237" s="33">
        <v>70.6</v>
      </c>
      <c r="G237" s="33">
        <v>178.4</v>
      </c>
      <c r="H237" s="33">
        <v>178.4</v>
      </c>
      <c r="I237" s="33">
        <v>129.4</v>
      </c>
      <c r="J237" s="33">
        <v>129.4</v>
      </c>
      <c r="K237" s="33">
        <v>13.2</v>
      </c>
      <c r="L237" s="33">
        <v>13.2</v>
      </c>
    </row>
    <row r="238" spans="2:12" ht="18.75">
      <c r="B238" s="7" t="s">
        <v>184</v>
      </c>
      <c r="C238" s="4" t="s">
        <v>334</v>
      </c>
      <c r="D238" s="32">
        <v>32.5</v>
      </c>
      <c r="E238" s="33">
        <v>59.3</v>
      </c>
      <c r="F238" s="33">
        <v>5.4</v>
      </c>
      <c r="G238" s="33">
        <v>24.9</v>
      </c>
      <c r="H238" s="33">
        <v>24.9</v>
      </c>
      <c r="I238" s="33">
        <v>12.8</v>
      </c>
      <c r="J238" s="33">
        <v>12.8</v>
      </c>
      <c r="K238" s="33">
        <v>39.7</v>
      </c>
      <c r="L238" s="33">
        <v>39.8</v>
      </c>
    </row>
    <row r="239" spans="2:12" ht="18.75">
      <c r="B239" s="6" t="s">
        <v>185</v>
      </c>
      <c r="C239" s="4" t="s">
        <v>334</v>
      </c>
      <c r="D239" s="32">
        <v>10.9</v>
      </c>
      <c r="E239" s="33">
        <v>10.8</v>
      </c>
      <c r="F239" s="33">
        <v>57.9</v>
      </c>
      <c r="G239" s="33">
        <v>36.2</v>
      </c>
      <c r="H239" s="33">
        <v>40.2</v>
      </c>
      <c r="I239" s="33">
        <v>32.3</v>
      </c>
      <c r="J239" s="33">
        <v>32.3</v>
      </c>
      <c r="K239" s="33">
        <v>10.8</v>
      </c>
      <c r="L239" s="33">
        <v>10.8</v>
      </c>
    </row>
    <row r="240" spans="2:12" ht="19.5" customHeight="1">
      <c r="B240" s="7" t="s">
        <v>186</v>
      </c>
      <c r="C240" s="4" t="s">
        <v>334</v>
      </c>
      <c r="D240" s="32">
        <v>55</v>
      </c>
      <c r="E240" s="33">
        <v>35</v>
      </c>
      <c r="F240" s="33">
        <v>30</v>
      </c>
      <c r="G240" s="33">
        <v>55</v>
      </c>
      <c r="H240" s="33">
        <v>55</v>
      </c>
      <c r="I240" s="33">
        <v>75</v>
      </c>
      <c r="J240" s="33">
        <v>75</v>
      </c>
      <c r="K240" s="33">
        <v>130</v>
      </c>
      <c r="L240" s="33">
        <v>130</v>
      </c>
    </row>
    <row r="241" spans="2:12" ht="18.75">
      <c r="B241" s="7" t="s">
        <v>187</v>
      </c>
      <c r="C241" s="9" t="s">
        <v>100</v>
      </c>
      <c r="D241" s="36">
        <v>10</v>
      </c>
      <c r="E241" s="33">
        <v>11</v>
      </c>
      <c r="F241" s="33">
        <v>10</v>
      </c>
      <c r="G241" s="33">
        <v>11</v>
      </c>
      <c r="H241" s="33">
        <v>11</v>
      </c>
      <c r="I241" s="33">
        <v>15</v>
      </c>
      <c r="J241" s="33">
        <v>15</v>
      </c>
      <c r="K241" s="33">
        <v>20</v>
      </c>
      <c r="L241" s="33">
        <v>20</v>
      </c>
    </row>
    <row r="242" spans="2:12" ht="61.5" customHeight="1">
      <c r="B242" s="25" t="s">
        <v>344</v>
      </c>
      <c r="C242" s="4" t="s">
        <v>32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</row>
    <row r="243" spans="2:12" ht="18.75">
      <c r="B243" s="6" t="s">
        <v>188</v>
      </c>
      <c r="C243" s="4"/>
      <c r="D243" s="32"/>
      <c r="E243" s="33"/>
      <c r="F243" s="33"/>
      <c r="G243" s="33"/>
      <c r="H243" s="33"/>
      <c r="I243" s="33"/>
      <c r="J243" s="33"/>
      <c r="K243" s="33"/>
      <c r="L243" s="33"/>
    </row>
    <row r="244" spans="2:12" ht="18.75">
      <c r="B244" s="6" t="s">
        <v>189</v>
      </c>
      <c r="C244" s="4" t="s">
        <v>32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</row>
    <row r="245" spans="2:12" ht="18.75">
      <c r="B245" s="6" t="s">
        <v>190</v>
      </c>
      <c r="C245" s="4" t="s">
        <v>32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</row>
    <row r="246" spans="2:12" ht="57.75" customHeight="1">
      <c r="B246" s="15" t="s">
        <v>348</v>
      </c>
      <c r="C246" s="16"/>
      <c r="D246" s="38"/>
      <c r="E246" s="33"/>
      <c r="F246" s="33"/>
      <c r="G246" s="33"/>
      <c r="H246" s="33"/>
      <c r="I246" s="33"/>
      <c r="J246" s="33"/>
      <c r="K246" s="33"/>
      <c r="L246" s="33"/>
    </row>
    <row r="247" spans="2:12" ht="37.5">
      <c r="B247" s="17" t="s">
        <v>349</v>
      </c>
      <c r="C247" s="16" t="s">
        <v>32</v>
      </c>
      <c r="D247" s="42">
        <f>D248+D262</f>
        <v>896.2</v>
      </c>
      <c r="E247" s="42">
        <f aca="true" t="shared" si="7" ref="E247:L247">E248+E262</f>
        <v>797.7</v>
      </c>
      <c r="F247" s="42">
        <v>823.3</v>
      </c>
      <c r="G247" s="42">
        <f t="shared" si="7"/>
        <v>777.4</v>
      </c>
      <c r="H247" s="42">
        <f t="shared" si="7"/>
        <v>777.4</v>
      </c>
      <c r="I247" s="42">
        <f t="shared" si="7"/>
        <v>742.9000000000001</v>
      </c>
      <c r="J247" s="42">
        <f t="shared" si="7"/>
        <v>742.9000000000001</v>
      </c>
      <c r="K247" s="42">
        <f t="shared" si="7"/>
        <v>613.1</v>
      </c>
      <c r="L247" s="42">
        <f t="shared" si="7"/>
        <v>613.1</v>
      </c>
    </row>
    <row r="248" spans="2:12" ht="18.75">
      <c r="B248" s="20" t="s">
        <v>338</v>
      </c>
      <c r="C248" s="19" t="s">
        <v>191</v>
      </c>
      <c r="D248" s="39">
        <f>D249+D261</f>
        <v>462.6</v>
      </c>
      <c r="E248" s="39">
        <f aca="true" t="shared" si="8" ref="E248:L248">E249+E261</f>
        <v>343.5</v>
      </c>
      <c r="F248" s="39">
        <v>341.5</v>
      </c>
      <c r="G248" s="39">
        <f t="shared" si="8"/>
        <v>293.79999999999995</v>
      </c>
      <c r="H248" s="39">
        <f t="shared" si="8"/>
        <v>293.79999999999995</v>
      </c>
      <c r="I248" s="39">
        <f t="shared" si="8"/>
        <v>296.8</v>
      </c>
      <c r="J248" s="39">
        <f t="shared" si="8"/>
        <v>296.8</v>
      </c>
      <c r="K248" s="39">
        <f t="shared" si="8"/>
        <v>300</v>
      </c>
      <c r="L248" s="39">
        <f t="shared" si="8"/>
        <v>300</v>
      </c>
    </row>
    <row r="249" spans="2:12" ht="37.5">
      <c r="B249" s="18" t="s">
        <v>0</v>
      </c>
      <c r="C249" s="19" t="s">
        <v>191</v>
      </c>
      <c r="D249" s="39">
        <v>278.3</v>
      </c>
      <c r="E249" s="39">
        <v>274.6</v>
      </c>
      <c r="F249" s="39">
        <v>286.7</v>
      </c>
      <c r="G249" s="39">
        <v>270.9</v>
      </c>
      <c r="H249" s="39">
        <v>270.9</v>
      </c>
      <c r="I249" s="39">
        <v>274.1</v>
      </c>
      <c r="J249" s="39">
        <v>274.1</v>
      </c>
      <c r="K249" s="39">
        <v>277</v>
      </c>
      <c r="L249" s="39">
        <v>277</v>
      </c>
    </row>
    <row r="250" spans="2:12" ht="18.75">
      <c r="B250" s="20" t="s">
        <v>56</v>
      </c>
      <c r="C250" s="19"/>
      <c r="D250" s="39"/>
      <c r="E250" s="33"/>
      <c r="F250" s="33"/>
      <c r="G250" s="33"/>
      <c r="H250" s="33"/>
      <c r="I250" s="33"/>
      <c r="J250" s="33"/>
      <c r="K250" s="33"/>
      <c r="L250" s="33"/>
    </row>
    <row r="251" spans="2:12" ht="18.75">
      <c r="B251" s="20" t="s">
        <v>2</v>
      </c>
      <c r="C251" s="19" t="s">
        <v>191</v>
      </c>
      <c r="D251" s="39">
        <v>0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</row>
    <row r="252" spans="2:12" ht="18.75">
      <c r="B252" s="20" t="s">
        <v>3</v>
      </c>
      <c r="C252" s="19" t="s">
        <v>191</v>
      </c>
      <c r="D252" s="39">
        <v>236.9</v>
      </c>
      <c r="E252" s="33">
        <v>233.3</v>
      </c>
      <c r="F252" s="33">
        <v>241.7</v>
      </c>
      <c r="G252" s="33">
        <v>224.2</v>
      </c>
      <c r="H252" s="33">
        <v>224.2</v>
      </c>
      <c r="I252" s="33">
        <v>227.1</v>
      </c>
      <c r="J252" s="33">
        <v>227.1</v>
      </c>
      <c r="K252" s="33">
        <v>230</v>
      </c>
      <c r="L252" s="33">
        <v>230</v>
      </c>
    </row>
    <row r="253" spans="2:12" ht="18.75">
      <c r="B253" s="20" t="s">
        <v>4</v>
      </c>
      <c r="C253" s="19" t="s">
        <v>191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</row>
    <row r="254" spans="2:12" ht="18" customHeight="1">
      <c r="B254" s="20" t="s">
        <v>92</v>
      </c>
      <c r="C254" s="19" t="s">
        <v>191</v>
      </c>
      <c r="D254" s="39">
        <v>12.6</v>
      </c>
      <c r="E254" s="33">
        <v>11.9</v>
      </c>
      <c r="F254" s="33">
        <v>18.2</v>
      </c>
      <c r="G254" s="33">
        <v>19.2</v>
      </c>
      <c r="H254" s="33">
        <v>19.2</v>
      </c>
      <c r="I254" s="33">
        <v>19.2</v>
      </c>
      <c r="J254" s="33">
        <v>19.2</v>
      </c>
      <c r="K254" s="33">
        <v>19.2</v>
      </c>
      <c r="L254" s="33">
        <v>19.2</v>
      </c>
    </row>
    <row r="255" spans="2:12" ht="37.5">
      <c r="B255" s="20" t="s">
        <v>5</v>
      </c>
      <c r="C255" s="19" t="s">
        <v>191</v>
      </c>
      <c r="D255" s="39">
        <v>0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</row>
    <row r="256" spans="2:12" ht="18.75">
      <c r="B256" s="20" t="s">
        <v>6</v>
      </c>
      <c r="C256" s="19" t="s">
        <v>191</v>
      </c>
      <c r="D256" s="39">
        <v>2.8</v>
      </c>
      <c r="E256" s="33">
        <v>2.5</v>
      </c>
      <c r="F256" s="33">
        <v>2.4</v>
      </c>
      <c r="G256" s="33">
        <v>2.4</v>
      </c>
      <c r="H256" s="33">
        <v>2.4</v>
      </c>
      <c r="I256" s="33">
        <v>2.5</v>
      </c>
      <c r="J256" s="33">
        <v>2.5</v>
      </c>
      <c r="K256" s="33">
        <v>2.5</v>
      </c>
      <c r="L256" s="33">
        <v>2.5</v>
      </c>
    </row>
    <row r="257" spans="2:12" ht="18.75">
      <c r="B257" s="20" t="s">
        <v>7</v>
      </c>
      <c r="C257" s="19" t="s">
        <v>191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</row>
    <row r="258" spans="2:12" ht="18.75">
      <c r="B258" s="20" t="s">
        <v>8</v>
      </c>
      <c r="C258" s="19" t="s">
        <v>191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</row>
    <row r="259" spans="2:12" ht="18.75">
      <c r="B259" s="20" t="s">
        <v>9</v>
      </c>
      <c r="C259" s="19" t="s">
        <v>191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</row>
    <row r="260" spans="2:12" ht="18.75">
      <c r="B260" s="20" t="s">
        <v>10</v>
      </c>
      <c r="C260" s="19" t="s">
        <v>191</v>
      </c>
      <c r="D260" s="39">
        <v>16.8</v>
      </c>
      <c r="E260" s="33">
        <v>15.5</v>
      </c>
      <c r="F260" s="33">
        <v>15.4</v>
      </c>
      <c r="G260" s="33">
        <v>16.2</v>
      </c>
      <c r="H260" s="33">
        <v>16.2</v>
      </c>
      <c r="I260" s="33">
        <v>16.3</v>
      </c>
      <c r="J260" s="33">
        <v>16.3</v>
      </c>
      <c r="K260" s="33">
        <v>16.3</v>
      </c>
      <c r="L260" s="33">
        <v>16.3</v>
      </c>
    </row>
    <row r="261" spans="2:12" ht="18.75">
      <c r="B261" s="15" t="s">
        <v>11</v>
      </c>
      <c r="C261" s="16" t="s">
        <v>191</v>
      </c>
      <c r="D261" s="38">
        <v>184.3</v>
      </c>
      <c r="E261" s="33">
        <v>68.9</v>
      </c>
      <c r="F261" s="33">
        <v>54.8</v>
      </c>
      <c r="G261" s="33">
        <v>22.9</v>
      </c>
      <c r="H261" s="33">
        <v>22.9</v>
      </c>
      <c r="I261" s="33">
        <v>22.7</v>
      </c>
      <c r="J261" s="33">
        <v>22.7</v>
      </c>
      <c r="K261" s="33">
        <v>23</v>
      </c>
      <c r="L261" s="33">
        <v>23</v>
      </c>
    </row>
    <row r="262" spans="2:12" ht="18.75">
      <c r="B262" s="15" t="s">
        <v>287</v>
      </c>
      <c r="C262" s="16" t="s">
        <v>191</v>
      </c>
      <c r="D262" s="38">
        <v>433.6</v>
      </c>
      <c r="E262" s="33">
        <v>454.2</v>
      </c>
      <c r="F262" s="33">
        <v>481.8</v>
      </c>
      <c r="G262" s="33">
        <v>483.6</v>
      </c>
      <c r="H262" s="33">
        <v>483.6</v>
      </c>
      <c r="I262" s="33">
        <v>446.1</v>
      </c>
      <c r="J262" s="33">
        <v>446.1</v>
      </c>
      <c r="K262" s="33">
        <v>313.1</v>
      </c>
      <c r="L262" s="33">
        <v>313.1</v>
      </c>
    </row>
    <row r="263" spans="2:12" ht="18.75">
      <c r="B263" s="21" t="s">
        <v>56</v>
      </c>
      <c r="C263" s="16"/>
      <c r="D263" s="38"/>
      <c r="E263" s="33"/>
      <c r="F263" s="33"/>
      <c r="G263" s="33"/>
      <c r="H263" s="33"/>
      <c r="I263" s="33"/>
      <c r="J263" s="33"/>
      <c r="K263" s="33"/>
      <c r="L263" s="33"/>
    </row>
    <row r="264" spans="2:12" ht="18.75">
      <c r="B264" s="21" t="s">
        <v>290</v>
      </c>
      <c r="C264" s="16" t="s">
        <v>191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</row>
    <row r="265" spans="2:12" ht="18.75">
      <c r="B265" s="21" t="s">
        <v>291</v>
      </c>
      <c r="C265" s="16" t="s">
        <v>191</v>
      </c>
      <c r="D265" s="38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</row>
    <row r="266" spans="2:12" ht="18.75">
      <c r="B266" s="21" t="s">
        <v>288</v>
      </c>
      <c r="C266" s="16" t="s">
        <v>191</v>
      </c>
      <c r="D266" s="38">
        <v>0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</row>
    <row r="267" spans="2:12" ht="18.75">
      <c r="B267" s="21" t="s">
        <v>56</v>
      </c>
      <c r="C267" s="24"/>
      <c r="D267" s="40"/>
      <c r="E267" s="33"/>
      <c r="F267" s="33"/>
      <c r="G267" s="33"/>
      <c r="H267" s="33"/>
      <c r="I267" s="33"/>
      <c r="J267" s="33"/>
      <c r="K267" s="33"/>
      <c r="L267" s="33"/>
    </row>
    <row r="268" spans="2:12" ht="18.75">
      <c r="B268" s="21" t="s">
        <v>289</v>
      </c>
      <c r="C268" s="16" t="s">
        <v>191</v>
      </c>
      <c r="D268" s="38">
        <v>0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</row>
    <row r="269" spans="2:12" ht="37.5">
      <c r="B269" s="17" t="s">
        <v>350</v>
      </c>
      <c r="C269" s="16" t="s">
        <v>191</v>
      </c>
      <c r="D269" s="41">
        <f>SUM(D271:D283)</f>
        <v>877.3</v>
      </c>
      <c r="E269" s="41">
        <f>SUM(E271:E283)</f>
        <v>730.5</v>
      </c>
      <c r="F269" s="41">
        <v>1008.1</v>
      </c>
      <c r="G269" s="41">
        <f aca="true" t="shared" si="9" ref="G269:L269">SUM(G271:G283)</f>
        <v>777.4000000000001</v>
      </c>
      <c r="H269" s="41">
        <f t="shared" si="9"/>
        <v>777.4000000000001</v>
      </c>
      <c r="I269" s="41">
        <f t="shared" si="9"/>
        <v>742.9</v>
      </c>
      <c r="J269" s="41">
        <f t="shared" si="9"/>
        <v>742.9</v>
      </c>
      <c r="K269" s="41">
        <f t="shared" si="9"/>
        <v>613.0999999999999</v>
      </c>
      <c r="L269" s="41">
        <f t="shared" si="9"/>
        <v>613.0999999999999</v>
      </c>
    </row>
    <row r="270" spans="2:12" ht="18.75">
      <c r="B270" s="23" t="s">
        <v>1</v>
      </c>
      <c r="C270" s="19"/>
      <c r="D270" s="39"/>
      <c r="E270" s="33"/>
      <c r="F270" s="33"/>
      <c r="G270" s="33"/>
      <c r="H270" s="33"/>
      <c r="I270" s="33"/>
      <c r="J270" s="33"/>
      <c r="K270" s="33"/>
      <c r="L270" s="33"/>
    </row>
    <row r="271" spans="2:12" ht="18.75">
      <c r="B271" s="20" t="s">
        <v>292</v>
      </c>
      <c r="C271" s="19" t="s">
        <v>191</v>
      </c>
      <c r="D271" s="39">
        <v>115.9</v>
      </c>
      <c r="E271" s="33">
        <v>125.5</v>
      </c>
      <c r="F271" s="33">
        <v>130.2</v>
      </c>
      <c r="G271" s="33">
        <v>132.5</v>
      </c>
      <c r="H271" s="33">
        <v>132.5</v>
      </c>
      <c r="I271" s="33">
        <v>133.4</v>
      </c>
      <c r="J271" s="33">
        <v>133.4</v>
      </c>
      <c r="K271" s="33">
        <v>133.7</v>
      </c>
      <c r="L271" s="33">
        <v>133.7</v>
      </c>
    </row>
    <row r="272" spans="2:12" ht="18.75">
      <c r="B272" s="20" t="s">
        <v>293</v>
      </c>
      <c r="C272" s="19" t="s">
        <v>191</v>
      </c>
      <c r="D272" s="39">
        <v>1.5</v>
      </c>
      <c r="E272" s="33">
        <v>1.3</v>
      </c>
      <c r="F272" s="33">
        <v>1.4</v>
      </c>
      <c r="G272" s="33">
        <v>1.4</v>
      </c>
      <c r="H272" s="33">
        <v>1.4</v>
      </c>
      <c r="I272" s="33">
        <v>1.4</v>
      </c>
      <c r="J272" s="33">
        <v>1.4</v>
      </c>
      <c r="K272" s="33">
        <v>1.4</v>
      </c>
      <c r="L272" s="33">
        <v>1.4</v>
      </c>
    </row>
    <row r="273" spans="2:12" ht="18.75">
      <c r="B273" s="20" t="s">
        <v>294</v>
      </c>
      <c r="C273" s="19" t="s">
        <v>191</v>
      </c>
      <c r="D273" s="39">
        <v>3.1</v>
      </c>
      <c r="E273" s="33">
        <v>8.8</v>
      </c>
      <c r="F273" s="33">
        <v>5.3</v>
      </c>
      <c r="G273" s="33">
        <v>0.3</v>
      </c>
      <c r="H273" s="33">
        <v>0.3</v>
      </c>
      <c r="I273" s="33">
        <v>0.3</v>
      </c>
      <c r="J273" s="33">
        <v>0.3</v>
      </c>
      <c r="K273" s="33">
        <v>0.3</v>
      </c>
      <c r="L273" s="33">
        <v>0.3</v>
      </c>
    </row>
    <row r="274" spans="2:12" ht="18.75">
      <c r="B274" s="20" t="s">
        <v>295</v>
      </c>
      <c r="C274" s="19" t="s">
        <v>191</v>
      </c>
      <c r="D274" s="39">
        <v>32.2</v>
      </c>
      <c r="E274" s="33">
        <v>16.7</v>
      </c>
      <c r="F274" s="33">
        <v>42.9</v>
      </c>
      <c r="G274" s="33">
        <v>22.2</v>
      </c>
      <c r="H274" s="33">
        <v>22.2</v>
      </c>
      <c r="I274" s="33">
        <v>22.9</v>
      </c>
      <c r="J274" s="33">
        <v>22.9</v>
      </c>
      <c r="K274" s="33">
        <v>23.5</v>
      </c>
      <c r="L274" s="33">
        <v>23.5</v>
      </c>
    </row>
    <row r="275" spans="2:12" ht="18.75">
      <c r="B275" s="20" t="s">
        <v>296</v>
      </c>
      <c r="C275" s="19" t="s">
        <v>191</v>
      </c>
      <c r="D275" s="39">
        <v>85.2</v>
      </c>
      <c r="E275" s="33">
        <v>38.7</v>
      </c>
      <c r="F275" s="33">
        <v>242.1</v>
      </c>
      <c r="G275" s="33">
        <v>13.2</v>
      </c>
      <c r="H275" s="33">
        <v>13.2</v>
      </c>
      <c r="I275" s="33">
        <v>13.3</v>
      </c>
      <c r="J275" s="33">
        <v>13.3</v>
      </c>
      <c r="K275" s="33">
        <v>13.4</v>
      </c>
      <c r="L275" s="33">
        <v>13.4</v>
      </c>
    </row>
    <row r="276" spans="2:12" ht="18.75">
      <c r="B276" s="20" t="s">
        <v>297</v>
      </c>
      <c r="C276" s="19" t="s">
        <v>191</v>
      </c>
      <c r="D276" s="39">
        <v>0.8</v>
      </c>
      <c r="E276" s="33">
        <v>1</v>
      </c>
      <c r="F276" s="33">
        <v>1.3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</row>
    <row r="277" spans="2:12" ht="18.75">
      <c r="B277" s="20" t="s">
        <v>194</v>
      </c>
      <c r="C277" s="19" t="s">
        <v>191</v>
      </c>
      <c r="D277" s="39">
        <v>555.5</v>
      </c>
      <c r="E277" s="33">
        <v>462.2</v>
      </c>
      <c r="F277" s="33">
        <v>502.8</v>
      </c>
      <c r="G277" s="33">
        <v>521.7</v>
      </c>
      <c r="H277" s="33">
        <v>521.7</v>
      </c>
      <c r="I277" s="33">
        <v>506.3</v>
      </c>
      <c r="J277" s="33">
        <v>506.3</v>
      </c>
      <c r="K277" s="33">
        <v>375.3</v>
      </c>
      <c r="L277" s="33">
        <v>375.3</v>
      </c>
    </row>
    <row r="278" spans="2:12" ht="18.75">
      <c r="B278" s="20" t="s">
        <v>298</v>
      </c>
      <c r="C278" s="19" t="s">
        <v>191</v>
      </c>
      <c r="D278" s="39">
        <v>66.9</v>
      </c>
      <c r="E278" s="33">
        <v>64.9</v>
      </c>
      <c r="F278" s="33">
        <v>62.2</v>
      </c>
      <c r="G278" s="33">
        <v>54.2</v>
      </c>
      <c r="H278" s="33">
        <v>54.2</v>
      </c>
      <c r="I278" s="33">
        <v>54.3</v>
      </c>
      <c r="J278" s="33">
        <v>54.3</v>
      </c>
      <c r="K278" s="33">
        <v>54.4</v>
      </c>
      <c r="L278" s="33">
        <v>54.4</v>
      </c>
    </row>
    <row r="279" spans="2:12" ht="18.75">
      <c r="B279" s="20" t="s">
        <v>299</v>
      </c>
      <c r="C279" s="19" t="s">
        <v>191</v>
      </c>
      <c r="D279" s="39">
        <v>0</v>
      </c>
      <c r="E279" s="39">
        <v>0</v>
      </c>
      <c r="F279" s="39">
        <v>0.5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</row>
    <row r="280" spans="2:12" ht="18.75">
      <c r="B280" s="20" t="s">
        <v>195</v>
      </c>
      <c r="C280" s="19" t="s">
        <v>191</v>
      </c>
      <c r="D280" s="39">
        <v>10.8</v>
      </c>
      <c r="E280" s="33">
        <v>7.4</v>
      </c>
      <c r="F280" s="33">
        <v>12.9</v>
      </c>
      <c r="G280" s="33">
        <v>8.1</v>
      </c>
      <c r="H280" s="33">
        <v>8.1</v>
      </c>
      <c r="I280" s="33">
        <v>8.2</v>
      </c>
      <c r="J280" s="33">
        <v>8.2</v>
      </c>
      <c r="K280" s="33">
        <v>8.3</v>
      </c>
      <c r="L280" s="33">
        <v>8.3</v>
      </c>
    </row>
    <row r="281" spans="2:12" ht="18.75">
      <c r="B281" s="20" t="s">
        <v>300</v>
      </c>
      <c r="C281" s="19" t="s">
        <v>191</v>
      </c>
      <c r="D281" s="39">
        <v>3.1</v>
      </c>
      <c r="E281" s="33">
        <v>1.7</v>
      </c>
      <c r="F281" s="33">
        <v>4.3</v>
      </c>
      <c r="G281" s="33">
        <v>21.5</v>
      </c>
      <c r="H281" s="33">
        <v>21.5</v>
      </c>
      <c r="I281" s="33">
        <v>0.5</v>
      </c>
      <c r="J281" s="33">
        <v>0.5</v>
      </c>
      <c r="K281" s="33">
        <v>0.5</v>
      </c>
      <c r="L281" s="33">
        <v>0.5</v>
      </c>
    </row>
    <row r="282" spans="2:12" ht="18.75">
      <c r="B282" s="20" t="s">
        <v>301</v>
      </c>
      <c r="C282" s="19" t="s">
        <v>191</v>
      </c>
      <c r="D282" s="39">
        <v>2.3</v>
      </c>
      <c r="E282" s="33">
        <v>2.3</v>
      </c>
      <c r="F282" s="33">
        <v>2.2</v>
      </c>
      <c r="G282" s="33">
        <v>2.3</v>
      </c>
      <c r="H282" s="33">
        <v>2.3</v>
      </c>
      <c r="I282" s="33">
        <v>2.3</v>
      </c>
      <c r="J282" s="33">
        <v>2.3</v>
      </c>
      <c r="K282" s="33">
        <v>2.3</v>
      </c>
      <c r="L282" s="33">
        <v>2.3</v>
      </c>
    </row>
    <row r="283" spans="2:12" ht="18.75">
      <c r="B283" s="20" t="s">
        <v>302</v>
      </c>
      <c r="C283" s="19" t="s">
        <v>191</v>
      </c>
      <c r="D283" s="39"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</row>
    <row r="284" spans="2:12" ht="37.5">
      <c r="B284" s="22" t="s">
        <v>196</v>
      </c>
      <c r="C284" s="16" t="s">
        <v>191</v>
      </c>
      <c r="D284" s="42">
        <f>D247-D269</f>
        <v>18.90000000000009</v>
      </c>
      <c r="E284" s="42">
        <f aca="true" t="shared" si="10" ref="E284:L284">E247-E269</f>
        <v>67.20000000000005</v>
      </c>
      <c r="F284" s="42">
        <f t="shared" si="10"/>
        <v>-184.80000000000007</v>
      </c>
      <c r="G284" s="42">
        <f t="shared" si="10"/>
        <v>0</v>
      </c>
      <c r="H284" s="42">
        <f t="shared" si="10"/>
        <v>0</v>
      </c>
      <c r="I284" s="42">
        <f t="shared" si="10"/>
        <v>0</v>
      </c>
      <c r="J284" s="42">
        <f t="shared" si="10"/>
        <v>0</v>
      </c>
      <c r="K284" s="42">
        <f t="shared" si="10"/>
        <v>0</v>
      </c>
      <c r="L284" s="42">
        <f t="shared" si="10"/>
        <v>0</v>
      </c>
    </row>
    <row r="285" spans="2:12" ht="37.5">
      <c r="B285" s="17" t="s">
        <v>303</v>
      </c>
      <c r="C285" s="16" t="s">
        <v>191</v>
      </c>
      <c r="D285" s="38" t="s">
        <v>351</v>
      </c>
      <c r="E285" s="38" t="s">
        <v>351</v>
      </c>
      <c r="F285" s="38" t="s">
        <v>351</v>
      </c>
      <c r="G285" s="38" t="s">
        <v>351</v>
      </c>
      <c r="H285" s="38" t="s">
        <v>351</v>
      </c>
      <c r="I285" s="38" t="s">
        <v>351</v>
      </c>
      <c r="J285" s="38" t="s">
        <v>351</v>
      </c>
      <c r="K285" s="38" t="s">
        <v>351</v>
      </c>
      <c r="L285" s="38" t="s">
        <v>351</v>
      </c>
    </row>
    <row r="286" spans="2:12" ht="18.75">
      <c r="B286" s="3" t="s">
        <v>197</v>
      </c>
      <c r="C286" s="4"/>
      <c r="D286" s="28"/>
      <c r="E286" s="27"/>
      <c r="F286" s="27"/>
      <c r="G286" s="27"/>
      <c r="H286" s="27"/>
      <c r="I286" s="27"/>
      <c r="J286" s="27"/>
      <c r="K286" s="27"/>
      <c r="L286" s="27"/>
    </row>
    <row r="287" spans="2:12" ht="18.75">
      <c r="B287" s="3" t="s">
        <v>198</v>
      </c>
      <c r="C287" s="4" t="s">
        <v>191</v>
      </c>
      <c r="D287" s="43">
        <f>D289+D290+D291+D292+D293</f>
        <v>4302.08</v>
      </c>
      <c r="E287" s="43">
        <f aca="true" t="shared" si="11" ref="E287:L287">E289+E290+E291+E292+E293</f>
        <v>4792.38</v>
      </c>
      <c r="F287" s="43">
        <f t="shared" si="11"/>
        <v>5084.78</v>
      </c>
      <c r="G287" s="43">
        <f t="shared" si="11"/>
        <v>5292.28</v>
      </c>
      <c r="H287" s="43">
        <f t="shared" si="11"/>
        <v>5299.08</v>
      </c>
      <c r="I287" s="43">
        <f t="shared" si="11"/>
        <v>5494.58</v>
      </c>
      <c r="J287" s="43">
        <f t="shared" si="11"/>
        <v>5512.78</v>
      </c>
      <c r="K287" s="43">
        <f t="shared" si="11"/>
        <v>5732.38</v>
      </c>
      <c r="L287" s="43">
        <f t="shared" si="11"/>
        <v>5745.48</v>
      </c>
    </row>
    <row r="288" spans="2:12" ht="18.75">
      <c r="B288" s="6" t="s">
        <v>56</v>
      </c>
      <c r="C288" s="4"/>
      <c r="D288" s="32"/>
      <c r="E288" s="33"/>
      <c r="F288" s="33"/>
      <c r="G288" s="33"/>
      <c r="H288" s="33"/>
      <c r="I288" s="33"/>
      <c r="J288" s="33"/>
      <c r="K288" s="33"/>
      <c r="L288" s="33"/>
    </row>
    <row r="289" spans="2:12" ht="18.75">
      <c r="B289" s="6" t="s">
        <v>199</v>
      </c>
      <c r="C289" s="4" t="s">
        <v>191</v>
      </c>
      <c r="D289" s="32">
        <v>371.2</v>
      </c>
      <c r="E289" s="33">
        <v>386.8</v>
      </c>
      <c r="F289" s="33">
        <v>401.1</v>
      </c>
      <c r="G289" s="33">
        <v>421.9</v>
      </c>
      <c r="H289" s="33">
        <v>422.4</v>
      </c>
      <c r="I289" s="33">
        <v>443.1</v>
      </c>
      <c r="J289" s="33">
        <v>443.9</v>
      </c>
      <c r="K289" s="33">
        <v>467</v>
      </c>
      <c r="L289" s="33">
        <v>475.9</v>
      </c>
    </row>
    <row r="290" spans="2:12" ht="18.75">
      <c r="B290" s="6" t="s">
        <v>200</v>
      </c>
      <c r="C290" s="4" t="s">
        <v>191</v>
      </c>
      <c r="D290" s="32">
        <v>2419.8</v>
      </c>
      <c r="E290" s="33">
        <v>2445.3</v>
      </c>
      <c r="F290" s="33">
        <v>2535.8</v>
      </c>
      <c r="G290" s="33">
        <v>2667.7</v>
      </c>
      <c r="H290" s="33">
        <v>2670.2</v>
      </c>
      <c r="I290" s="33">
        <v>2801</v>
      </c>
      <c r="J290" s="33">
        <v>2806.4</v>
      </c>
      <c r="K290" s="33">
        <v>2952.3</v>
      </c>
      <c r="L290" s="33">
        <v>2932.7</v>
      </c>
    </row>
    <row r="291" spans="2:12" ht="37.5">
      <c r="B291" s="6" t="s">
        <v>201</v>
      </c>
      <c r="C291" s="4" t="s">
        <v>191</v>
      </c>
      <c r="D291" s="32">
        <v>280</v>
      </c>
      <c r="E291" s="33">
        <v>296.8</v>
      </c>
      <c r="F291" s="33">
        <v>300.1</v>
      </c>
      <c r="G291" s="33">
        <v>301.3</v>
      </c>
      <c r="H291" s="33">
        <v>304.3</v>
      </c>
      <c r="I291" s="33">
        <v>303.4</v>
      </c>
      <c r="J291" s="33">
        <v>313.1</v>
      </c>
      <c r="K291" s="33">
        <v>308.3</v>
      </c>
      <c r="L291" s="33">
        <v>327.2</v>
      </c>
    </row>
    <row r="292" spans="2:12" ht="18.75">
      <c r="B292" s="6" t="s">
        <v>202</v>
      </c>
      <c r="C292" s="4" t="s">
        <v>191</v>
      </c>
      <c r="D292" s="32">
        <v>36.6</v>
      </c>
      <c r="E292" s="33">
        <v>37.7</v>
      </c>
      <c r="F292" s="33">
        <v>38.5</v>
      </c>
      <c r="G292" s="33">
        <v>38.6</v>
      </c>
      <c r="H292" s="33">
        <v>39</v>
      </c>
      <c r="I292" s="33">
        <v>38.9</v>
      </c>
      <c r="J292" s="33">
        <v>40.2</v>
      </c>
      <c r="K292" s="33">
        <v>39.5</v>
      </c>
      <c r="L292" s="33">
        <v>42</v>
      </c>
    </row>
    <row r="293" spans="2:12" ht="18.75">
      <c r="B293" s="6" t="s">
        <v>203</v>
      </c>
      <c r="C293" s="4" t="s">
        <v>191</v>
      </c>
      <c r="D293" s="32">
        <f>D295+D296+D297</f>
        <v>1194.48</v>
      </c>
      <c r="E293" s="32">
        <f aca="true" t="shared" si="12" ref="E293:L293">E295+E296+E297</f>
        <v>1625.78</v>
      </c>
      <c r="F293" s="32">
        <f t="shared" si="12"/>
        <v>1809.2799999999997</v>
      </c>
      <c r="G293" s="32">
        <f t="shared" si="12"/>
        <v>1862.78</v>
      </c>
      <c r="H293" s="32">
        <f t="shared" si="12"/>
        <v>1863.18</v>
      </c>
      <c r="I293" s="32">
        <f t="shared" si="12"/>
        <v>1908.1799999999998</v>
      </c>
      <c r="J293" s="32">
        <f t="shared" si="12"/>
        <v>1909.1799999999998</v>
      </c>
      <c r="K293" s="32">
        <f t="shared" si="12"/>
        <v>1965.2799999999997</v>
      </c>
      <c r="L293" s="32">
        <f t="shared" si="12"/>
        <v>1967.6799999999998</v>
      </c>
    </row>
    <row r="294" spans="2:12" ht="18.75">
      <c r="B294" s="6" t="s">
        <v>56</v>
      </c>
      <c r="C294" s="4"/>
      <c r="D294" s="32"/>
      <c r="E294" s="33"/>
      <c r="F294" s="33"/>
      <c r="G294" s="33"/>
      <c r="H294" s="33"/>
      <c r="I294" s="33"/>
      <c r="J294" s="33"/>
      <c r="K294" s="33"/>
      <c r="L294" s="33"/>
    </row>
    <row r="295" spans="2:12" ht="18.75">
      <c r="B295" s="6" t="s">
        <v>204</v>
      </c>
      <c r="C295" s="4" t="s">
        <v>191</v>
      </c>
      <c r="D295" s="32">
        <v>895.2</v>
      </c>
      <c r="E295" s="33">
        <v>1078.4</v>
      </c>
      <c r="F295" s="33">
        <v>1233.1</v>
      </c>
      <c r="G295" s="33">
        <v>1276.4</v>
      </c>
      <c r="H295" s="33">
        <v>1276.4</v>
      </c>
      <c r="I295" s="33">
        <v>1321.5</v>
      </c>
      <c r="J295" s="33">
        <v>1321.5</v>
      </c>
      <c r="K295" s="33">
        <v>1368.3</v>
      </c>
      <c r="L295" s="33">
        <v>1368.3</v>
      </c>
    </row>
    <row r="296" spans="2:12" ht="18.75">
      <c r="B296" s="6" t="s">
        <v>205</v>
      </c>
      <c r="C296" s="4" t="s">
        <v>191</v>
      </c>
      <c r="D296" s="32">
        <v>299.2</v>
      </c>
      <c r="E296" s="33">
        <v>547.3</v>
      </c>
      <c r="F296" s="33">
        <v>576.1</v>
      </c>
      <c r="G296" s="33">
        <v>586.3</v>
      </c>
      <c r="H296" s="33">
        <v>586.7</v>
      </c>
      <c r="I296" s="33">
        <v>586.6</v>
      </c>
      <c r="J296" s="33">
        <v>587.6</v>
      </c>
      <c r="K296" s="33">
        <v>596.9</v>
      </c>
      <c r="L296" s="33">
        <v>599.3</v>
      </c>
    </row>
    <row r="297" spans="2:12" ht="18.75">
      <c r="B297" s="6" t="s">
        <v>206</v>
      </c>
      <c r="C297" s="4" t="s">
        <v>191</v>
      </c>
      <c r="D297" s="32">
        <v>0.08</v>
      </c>
      <c r="E297" s="32">
        <v>0.08</v>
      </c>
      <c r="F297" s="32">
        <v>0.08</v>
      </c>
      <c r="G297" s="32">
        <v>0.08</v>
      </c>
      <c r="H297" s="32">
        <v>0.08</v>
      </c>
      <c r="I297" s="32">
        <v>0.08</v>
      </c>
      <c r="J297" s="32">
        <v>0.08</v>
      </c>
      <c r="K297" s="32">
        <v>0.08</v>
      </c>
      <c r="L297" s="32">
        <v>0.08</v>
      </c>
    </row>
    <row r="298" spans="2:12" ht="18.75">
      <c r="B298" s="7" t="s">
        <v>272</v>
      </c>
      <c r="C298" s="4" t="s">
        <v>318</v>
      </c>
      <c r="D298" s="32">
        <v>101.7</v>
      </c>
      <c r="E298" s="33">
        <v>96.5</v>
      </c>
      <c r="F298" s="33">
        <v>98.8</v>
      </c>
      <c r="G298" s="33">
        <v>98.7</v>
      </c>
      <c r="H298" s="33">
        <v>99.2</v>
      </c>
      <c r="I298" s="33">
        <v>99.2</v>
      </c>
      <c r="J298" s="33">
        <v>99.9</v>
      </c>
      <c r="K298" s="33">
        <v>100</v>
      </c>
      <c r="L298" s="33">
        <v>100.2</v>
      </c>
    </row>
    <row r="299" spans="2:12" ht="18.75">
      <c r="B299" s="7" t="s">
        <v>207</v>
      </c>
      <c r="C299" s="4" t="s">
        <v>208</v>
      </c>
      <c r="D299" s="32">
        <v>12130.15</v>
      </c>
      <c r="E299" s="33">
        <v>13542.4</v>
      </c>
      <c r="F299" s="33">
        <v>14310.4</v>
      </c>
      <c r="G299" s="33">
        <v>14839.3</v>
      </c>
      <c r="H299" s="33">
        <v>14776.3</v>
      </c>
      <c r="I299" s="33">
        <v>15347.1</v>
      </c>
      <c r="J299" s="33">
        <v>15372.2</v>
      </c>
      <c r="K299" s="33">
        <v>15944.5</v>
      </c>
      <c r="L299" s="33">
        <v>15938.4</v>
      </c>
    </row>
    <row r="300" spans="2:12" ht="18.75">
      <c r="B300" s="7" t="s">
        <v>209</v>
      </c>
      <c r="C300" s="4" t="s">
        <v>208</v>
      </c>
      <c r="D300" s="32">
        <v>10193.99</v>
      </c>
      <c r="E300" s="33">
        <v>11311.32</v>
      </c>
      <c r="F300" s="33">
        <v>11657.88</v>
      </c>
      <c r="G300" s="33">
        <v>12124.2</v>
      </c>
      <c r="H300" s="33">
        <v>12124.2</v>
      </c>
      <c r="I300" s="33">
        <v>12609.2</v>
      </c>
      <c r="J300" s="33">
        <v>12609.2</v>
      </c>
      <c r="K300" s="33">
        <v>13113.53</v>
      </c>
      <c r="L300" s="33">
        <v>13113.53</v>
      </c>
    </row>
    <row r="301" spans="2:12" ht="18.75">
      <c r="B301" s="7" t="s">
        <v>210</v>
      </c>
      <c r="C301" s="4" t="s">
        <v>318</v>
      </c>
      <c r="D301" s="32">
        <v>102.5</v>
      </c>
      <c r="E301" s="33">
        <v>96.1</v>
      </c>
      <c r="F301" s="33">
        <v>95.9</v>
      </c>
      <c r="G301" s="33">
        <v>98.6</v>
      </c>
      <c r="H301" s="33">
        <v>99</v>
      </c>
      <c r="I301" s="33">
        <v>99.3</v>
      </c>
      <c r="J301" s="33">
        <v>99.9</v>
      </c>
      <c r="K301" s="33">
        <v>99.7</v>
      </c>
      <c r="L301" s="33">
        <v>100</v>
      </c>
    </row>
    <row r="302" spans="2:12" ht="18.75" customHeight="1">
      <c r="B302" s="7" t="s">
        <v>211</v>
      </c>
      <c r="C302" s="4" t="s">
        <v>212</v>
      </c>
      <c r="D302" s="32">
        <v>10356</v>
      </c>
      <c r="E302" s="33">
        <v>12339</v>
      </c>
      <c r="F302" s="33">
        <v>13463</v>
      </c>
      <c r="G302" s="33">
        <v>14203</v>
      </c>
      <c r="H302" s="33">
        <v>14203</v>
      </c>
      <c r="I302" s="33">
        <v>14871</v>
      </c>
      <c r="J302" s="33">
        <v>14871</v>
      </c>
      <c r="K302" s="33">
        <v>15510</v>
      </c>
      <c r="L302" s="33">
        <v>15510</v>
      </c>
    </row>
    <row r="303" spans="2:12" ht="37.5">
      <c r="B303" s="7" t="s">
        <v>213</v>
      </c>
      <c r="C303" s="4" t="s">
        <v>214</v>
      </c>
      <c r="D303" s="32">
        <v>13</v>
      </c>
      <c r="E303" s="33">
        <v>13.1</v>
      </c>
      <c r="F303" s="33">
        <v>13.1</v>
      </c>
      <c r="G303" s="33">
        <v>13.1</v>
      </c>
      <c r="H303" s="33">
        <v>13.1</v>
      </c>
      <c r="I303" s="33">
        <v>13</v>
      </c>
      <c r="J303" s="33">
        <v>13</v>
      </c>
      <c r="K303" s="33">
        <v>13</v>
      </c>
      <c r="L303" s="33">
        <v>12.9</v>
      </c>
    </row>
    <row r="304" spans="2:12" ht="18.75">
      <c r="B304" s="3" t="s">
        <v>215</v>
      </c>
      <c r="C304" s="4" t="s">
        <v>191</v>
      </c>
      <c r="D304" s="43">
        <f>D306+D308+D309</f>
        <v>4597.5</v>
      </c>
      <c r="E304" s="43">
        <f aca="true" t="shared" si="13" ref="E304:L304">E306+E308+E309</f>
        <v>5174.900000000001</v>
      </c>
      <c r="F304" s="43">
        <f t="shared" si="13"/>
        <v>5446.500000000001</v>
      </c>
      <c r="G304" s="43">
        <f t="shared" si="13"/>
        <v>5733.900000000001</v>
      </c>
      <c r="H304" s="43">
        <f t="shared" si="13"/>
        <v>5779.999999999999</v>
      </c>
      <c r="I304" s="43">
        <f t="shared" si="13"/>
        <v>6026.3</v>
      </c>
      <c r="J304" s="43">
        <f t="shared" si="13"/>
        <v>6141</v>
      </c>
      <c r="K304" s="43">
        <f t="shared" si="13"/>
        <v>6365.4</v>
      </c>
      <c r="L304" s="43">
        <f t="shared" si="13"/>
        <v>6531.9</v>
      </c>
    </row>
    <row r="305" spans="2:12" ht="18.75">
      <c r="B305" s="6" t="s">
        <v>56</v>
      </c>
      <c r="C305" s="4" t="s">
        <v>216</v>
      </c>
      <c r="D305" s="32"/>
      <c r="E305" s="33"/>
      <c r="F305" s="33"/>
      <c r="G305" s="33"/>
      <c r="H305" s="33"/>
      <c r="I305" s="33"/>
      <c r="J305" s="33"/>
      <c r="K305" s="33"/>
      <c r="L305" s="33"/>
    </row>
    <row r="306" spans="2:12" ht="18.75">
      <c r="B306" s="6" t="s">
        <v>217</v>
      </c>
      <c r="C306" s="4" t="s">
        <v>191</v>
      </c>
      <c r="D306" s="32">
        <v>3930.7</v>
      </c>
      <c r="E306" s="33">
        <v>4432.1</v>
      </c>
      <c r="F306" s="33">
        <v>4658.3</v>
      </c>
      <c r="G306" s="33">
        <v>4913.6</v>
      </c>
      <c r="H306" s="33">
        <v>4958.7</v>
      </c>
      <c r="I306" s="33">
        <v>5174.6</v>
      </c>
      <c r="J306" s="33">
        <v>5286.5</v>
      </c>
      <c r="K306" s="33">
        <v>5476.9</v>
      </c>
      <c r="L306" s="33">
        <v>5641.4</v>
      </c>
    </row>
    <row r="307" spans="2:12" ht="18.75">
      <c r="B307" s="6" t="s">
        <v>218</v>
      </c>
      <c r="C307" s="4" t="s">
        <v>191</v>
      </c>
      <c r="D307" s="32">
        <v>3100.8</v>
      </c>
      <c r="E307" s="33">
        <v>3586.3</v>
      </c>
      <c r="F307" s="33">
        <v>3746.6</v>
      </c>
      <c r="G307" s="33">
        <v>3941.4</v>
      </c>
      <c r="H307" s="33">
        <v>3973.2</v>
      </c>
      <c r="I307" s="33">
        <v>4131.4</v>
      </c>
      <c r="J307" s="33">
        <v>4239.5</v>
      </c>
      <c r="K307" s="33">
        <v>4361.1</v>
      </c>
      <c r="L307" s="33">
        <v>4532.7</v>
      </c>
    </row>
    <row r="308" spans="2:12" ht="18.75">
      <c r="B308" s="6" t="s">
        <v>219</v>
      </c>
      <c r="C308" s="9" t="s">
        <v>32</v>
      </c>
      <c r="D308" s="36">
        <v>408.7</v>
      </c>
      <c r="E308" s="33">
        <v>455.3</v>
      </c>
      <c r="F308" s="33">
        <v>483.1</v>
      </c>
      <c r="G308" s="33">
        <v>502.8</v>
      </c>
      <c r="H308" s="33">
        <v>503.4</v>
      </c>
      <c r="I308" s="33">
        <v>522</v>
      </c>
      <c r="J308" s="33">
        <v>523.7</v>
      </c>
      <c r="K308" s="33">
        <v>544.6</v>
      </c>
      <c r="L308" s="33">
        <v>545.8</v>
      </c>
    </row>
    <row r="309" spans="2:12" ht="18.75">
      <c r="B309" s="6" t="s">
        <v>220</v>
      </c>
      <c r="C309" s="4" t="s">
        <v>191</v>
      </c>
      <c r="D309" s="32">
        <v>258.1</v>
      </c>
      <c r="E309" s="33">
        <v>287.5</v>
      </c>
      <c r="F309" s="33">
        <v>305.1</v>
      </c>
      <c r="G309" s="33">
        <v>317.5</v>
      </c>
      <c r="H309" s="33">
        <v>317.9</v>
      </c>
      <c r="I309" s="33">
        <v>329.7</v>
      </c>
      <c r="J309" s="33">
        <v>330.8</v>
      </c>
      <c r="K309" s="33">
        <v>343.9</v>
      </c>
      <c r="L309" s="33">
        <v>344.7</v>
      </c>
    </row>
    <row r="310" spans="2:12" ht="18.75" customHeight="1">
      <c r="B310" s="7" t="s">
        <v>347</v>
      </c>
      <c r="C310" s="4" t="s">
        <v>191</v>
      </c>
      <c r="D310" s="32">
        <f>D287-D304</f>
        <v>-295.4200000000001</v>
      </c>
      <c r="E310" s="32">
        <f aca="true" t="shared" si="14" ref="E310:L310">E287-E304</f>
        <v>-382.52000000000044</v>
      </c>
      <c r="F310" s="32">
        <f t="shared" si="14"/>
        <v>-361.72000000000116</v>
      </c>
      <c r="G310" s="32">
        <f t="shared" si="14"/>
        <v>-441.6200000000008</v>
      </c>
      <c r="H310" s="32">
        <f t="shared" si="14"/>
        <v>-480.91999999999916</v>
      </c>
      <c r="I310" s="32">
        <f t="shared" si="14"/>
        <v>-531.7200000000003</v>
      </c>
      <c r="J310" s="32">
        <f t="shared" si="14"/>
        <v>-628.2200000000003</v>
      </c>
      <c r="K310" s="32">
        <f t="shared" si="14"/>
        <v>-633.0199999999995</v>
      </c>
      <c r="L310" s="32">
        <f t="shared" si="14"/>
        <v>-786.4200000000001</v>
      </c>
    </row>
    <row r="311" spans="2:12" ht="18.75">
      <c r="B311" s="3" t="s">
        <v>221</v>
      </c>
      <c r="C311" s="4"/>
      <c r="D311" s="28"/>
      <c r="E311" s="27"/>
      <c r="F311" s="27"/>
      <c r="G311" s="27"/>
      <c r="H311" s="27"/>
      <c r="I311" s="27"/>
      <c r="J311" s="27"/>
      <c r="K311" s="27"/>
      <c r="L311" s="27"/>
    </row>
    <row r="312" spans="2:12" ht="18.75">
      <c r="B312" s="7" t="s">
        <v>305</v>
      </c>
      <c r="C312" s="4" t="s">
        <v>147</v>
      </c>
      <c r="D312" s="32">
        <v>20.3</v>
      </c>
      <c r="E312" s="33">
        <v>20.3</v>
      </c>
      <c r="F312" s="33">
        <v>20.3</v>
      </c>
      <c r="G312" s="33">
        <v>20.4</v>
      </c>
      <c r="H312" s="33">
        <v>20.45</v>
      </c>
      <c r="I312" s="33">
        <v>20.4</v>
      </c>
      <c r="J312" s="33">
        <v>20.5</v>
      </c>
      <c r="K312" s="33">
        <v>20.4</v>
      </c>
      <c r="L312" s="33">
        <v>20.5</v>
      </c>
    </row>
    <row r="313" spans="2:12" ht="18.75">
      <c r="B313" s="7" t="s">
        <v>222</v>
      </c>
      <c r="C313" s="4" t="s">
        <v>147</v>
      </c>
      <c r="D313" s="32">
        <v>10.5</v>
      </c>
      <c r="E313" s="32">
        <v>10.5</v>
      </c>
      <c r="F313" s="32">
        <v>10.5</v>
      </c>
      <c r="G313" s="32">
        <v>10.5</v>
      </c>
      <c r="H313" s="32">
        <v>10.5</v>
      </c>
      <c r="I313" s="33">
        <v>10.5</v>
      </c>
      <c r="J313" s="33">
        <v>10.6</v>
      </c>
      <c r="K313" s="33">
        <v>10.5</v>
      </c>
      <c r="L313" s="33">
        <v>10.6</v>
      </c>
    </row>
    <row r="314" spans="2:12" ht="37.5">
      <c r="B314" s="7" t="s">
        <v>337</v>
      </c>
      <c r="C314" s="4" t="s">
        <v>83</v>
      </c>
      <c r="D314" s="32">
        <v>27669.3</v>
      </c>
      <c r="E314" s="33">
        <v>27732.3</v>
      </c>
      <c r="F314" s="33">
        <v>28265</v>
      </c>
      <c r="G314" s="33">
        <v>28356</v>
      </c>
      <c r="H314" s="33">
        <v>28593.9</v>
      </c>
      <c r="I314" s="33">
        <v>28532.3</v>
      </c>
      <c r="J314" s="33">
        <v>29400.3</v>
      </c>
      <c r="K314" s="33">
        <v>28966.3</v>
      </c>
      <c r="L314" s="33">
        <v>30699.5</v>
      </c>
    </row>
    <row r="315" spans="2:12" ht="37.5">
      <c r="B315" s="7" t="s">
        <v>337</v>
      </c>
      <c r="C315" s="9" t="s">
        <v>318</v>
      </c>
      <c r="D315" s="32">
        <v>103.5</v>
      </c>
      <c r="E315" s="33">
        <v>100.1</v>
      </c>
      <c r="F315" s="33">
        <v>101.92</v>
      </c>
      <c r="G315" s="33">
        <v>100.32</v>
      </c>
      <c r="H315" s="33">
        <v>101.16</v>
      </c>
      <c r="I315" s="33">
        <v>100.62</v>
      </c>
      <c r="J315" s="33">
        <v>102.82</v>
      </c>
      <c r="K315" s="33">
        <v>101.52</v>
      </c>
      <c r="L315" s="33">
        <v>104.42</v>
      </c>
    </row>
    <row r="316" spans="2:12" ht="37.5">
      <c r="B316" s="3" t="s">
        <v>223</v>
      </c>
      <c r="C316" s="4" t="s">
        <v>216</v>
      </c>
      <c r="D316" s="28"/>
      <c r="E316" s="27"/>
      <c r="F316" s="27"/>
      <c r="G316" s="27"/>
      <c r="H316" s="27"/>
      <c r="I316" s="27"/>
      <c r="J316" s="27"/>
      <c r="K316" s="27"/>
      <c r="L316" s="27"/>
    </row>
    <row r="317" spans="2:12" ht="37.5">
      <c r="B317" s="6" t="s">
        <v>224</v>
      </c>
      <c r="C317" s="4" t="s">
        <v>147</v>
      </c>
      <c r="D317" s="28">
        <v>4.38</v>
      </c>
      <c r="E317" s="27">
        <v>4.39</v>
      </c>
      <c r="F317" s="27">
        <v>4.39</v>
      </c>
      <c r="G317" s="27">
        <v>4.39</v>
      </c>
      <c r="H317" s="27">
        <v>4.38</v>
      </c>
      <c r="I317" s="27">
        <v>4.4</v>
      </c>
      <c r="J317" s="27">
        <v>4.41</v>
      </c>
      <c r="K317" s="27">
        <v>4.45</v>
      </c>
      <c r="L317" s="27">
        <v>4.5</v>
      </c>
    </row>
    <row r="318" spans="2:12" ht="18.75" customHeight="1">
      <c r="B318" s="7" t="s">
        <v>225</v>
      </c>
      <c r="C318" s="9" t="s">
        <v>147</v>
      </c>
      <c r="D318" s="29">
        <v>0.06</v>
      </c>
      <c r="E318" s="27">
        <v>0.06</v>
      </c>
      <c r="F318" s="27">
        <v>0.06</v>
      </c>
      <c r="G318" s="27">
        <v>0.06</v>
      </c>
      <c r="H318" s="27">
        <v>0.06</v>
      </c>
      <c r="I318" s="27">
        <v>0.06</v>
      </c>
      <c r="J318" s="27">
        <v>0.06</v>
      </c>
      <c r="K318" s="27">
        <v>0.061</v>
      </c>
      <c r="L318" s="27">
        <v>0.062</v>
      </c>
    </row>
    <row r="319" spans="2:12" ht="18.75">
      <c r="B319" s="7" t="s">
        <v>226</v>
      </c>
      <c r="C319" s="9" t="s">
        <v>147</v>
      </c>
      <c r="D319" s="29">
        <v>0.132</v>
      </c>
      <c r="E319" s="27">
        <v>0.14</v>
      </c>
      <c r="F319" s="27">
        <v>0.14</v>
      </c>
      <c r="G319" s="27">
        <v>0.14</v>
      </c>
      <c r="H319" s="27">
        <v>0.14</v>
      </c>
      <c r="I319" s="27">
        <v>0.14</v>
      </c>
      <c r="J319" s="27">
        <v>0.14</v>
      </c>
      <c r="K319" s="27">
        <v>0.14</v>
      </c>
      <c r="L319" s="27">
        <v>0.14</v>
      </c>
    </row>
    <row r="320" spans="2:12" ht="18.75">
      <c r="B320" s="7" t="s">
        <v>227</v>
      </c>
      <c r="C320" s="9" t="s">
        <v>147</v>
      </c>
      <c r="D320" s="29">
        <v>0.038</v>
      </c>
      <c r="E320" s="27">
        <v>0.035</v>
      </c>
      <c r="F320" s="27">
        <v>0.035</v>
      </c>
      <c r="G320" s="27">
        <v>0.035</v>
      </c>
      <c r="H320" s="27">
        <v>0.035</v>
      </c>
      <c r="I320" s="27">
        <v>0.035</v>
      </c>
      <c r="J320" s="27">
        <v>0.035</v>
      </c>
      <c r="K320" s="27">
        <v>0.035</v>
      </c>
      <c r="L320" s="27">
        <v>0.035</v>
      </c>
    </row>
    <row r="321" spans="2:12" ht="18.75">
      <c r="B321" s="7" t="s">
        <v>228</v>
      </c>
      <c r="C321" s="9" t="s">
        <v>147</v>
      </c>
      <c r="D321" s="29">
        <v>5.29</v>
      </c>
      <c r="E321" s="27">
        <v>5.3</v>
      </c>
      <c r="F321" s="27">
        <v>5.3</v>
      </c>
      <c r="G321" s="27">
        <v>5.3</v>
      </c>
      <c r="H321" s="27">
        <v>5.31</v>
      </c>
      <c r="I321" s="27">
        <v>5.31</v>
      </c>
      <c r="J321" s="27">
        <v>5.32</v>
      </c>
      <c r="K321" s="27">
        <v>5.32</v>
      </c>
      <c r="L321" s="27">
        <v>5.4</v>
      </c>
    </row>
    <row r="322" spans="2:12" ht="18.75">
      <c r="B322" s="6" t="s">
        <v>229</v>
      </c>
      <c r="C322" s="9" t="s">
        <v>100</v>
      </c>
      <c r="D322" s="36">
        <v>8.7</v>
      </c>
      <c r="E322" s="33">
        <v>8.7</v>
      </c>
      <c r="F322" s="33">
        <v>8.7</v>
      </c>
      <c r="G322" s="33">
        <v>8.7</v>
      </c>
      <c r="H322" s="33">
        <v>8.6</v>
      </c>
      <c r="I322" s="33">
        <v>8.6</v>
      </c>
      <c r="J322" s="33">
        <v>8.5</v>
      </c>
      <c r="K322" s="33">
        <v>8.5</v>
      </c>
      <c r="L322" s="33">
        <v>8.4</v>
      </c>
    </row>
    <row r="323" spans="2:12" ht="18.75">
      <c r="B323" s="6" t="s">
        <v>230</v>
      </c>
      <c r="C323" s="9" t="s">
        <v>100</v>
      </c>
      <c r="D323" s="36">
        <v>2.1</v>
      </c>
      <c r="E323" s="33">
        <v>2.4</v>
      </c>
      <c r="F323" s="33">
        <v>2.2</v>
      </c>
      <c r="G323" s="33">
        <v>2.2</v>
      </c>
      <c r="H323" s="33">
        <v>2.2</v>
      </c>
      <c r="I323" s="33">
        <v>2.1</v>
      </c>
      <c r="J323" s="33">
        <v>2.1</v>
      </c>
      <c r="K323" s="33">
        <v>2</v>
      </c>
      <c r="L323" s="33">
        <v>2</v>
      </c>
    </row>
    <row r="324" spans="2:12" ht="18.75">
      <c r="B324" s="6" t="s">
        <v>231</v>
      </c>
      <c r="C324" s="4" t="s">
        <v>147</v>
      </c>
      <c r="D324" s="32">
        <v>1</v>
      </c>
      <c r="E324" s="33">
        <v>1</v>
      </c>
      <c r="F324" s="33">
        <v>1</v>
      </c>
      <c r="G324" s="33">
        <v>1</v>
      </c>
      <c r="H324" s="33">
        <v>0.99</v>
      </c>
      <c r="I324" s="33">
        <v>0.99</v>
      </c>
      <c r="J324" s="33">
        <v>0.98</v>
      </c>
      <c r="K324" s="33">
        <v>0.98</v>
      </c>
      <c r="L324" s="33">
        <v>0.97</v>
      </c>
    </row>
    <row r="325" spans="2:12" ht="37.5" customHeight="1">
      <c r="B325" s="6" t="s">
        <v>232</v>
      </c>
      <c r="C325" s="4" t="s">
        <v>147</v>
      </c>
      <c r="D325" s="28">
        <v>0.35</v>
      </c>
      <c r="E325" s="27">
        <v>0.394</v>
      </c>
      <c r="F325" s="27">
        <v>0.377</v>
      </c>
      <c r="G325" s="27">
        <v>0.373</v>
      </c>
      <c r="H325" s="27">
        <v>0.373</v>
      </c>
      <c r="I325" s="27">
        <v>0.369</v>
      </c>
      <c r="J325" s="27">
        <v>0.369</v>
      </c>
      <c r="K325" s="27">
        <v>0.365</v>
      </c>
      <c r="L325" s="27">
        <v>0.365</v>
      </c>
    </row>
    <row r="326" spans="2:12" ht="56.25">
      <c r="B326" s="7" t="s">
        <v>233</v>
      </c>
      <c r="C326" s="9" t="s">
        <v>234</v>
      </c>
      <c r="D326" s="36">
        <v>0.8</v>
      </c>
      <c r="E326" s="33">
        <v>2.9</v>
      </c>
      <c r="F326" s="33">
        <v>1.4</v>
      </c>
      <c r="G326" s="33">
        <v>1.4</v>
      </c>
      <c r="H326" s="33">
        <v>1.4</v>
      </c>
      <c r="I326" s="33">
        <v>1.6</v>
      </c>
      <c r="J326" s="33">
        <v>1.6</v>
      </c>
      <c r="K326" s="33">
        <v>1.4</v>
      </c>
      <c r="L326" s="33">
        <v>1.4</v>
      </c>
    </row>
    <row r="327" spans="2:12" ht="37.5">
      <c r="B327" s="7" t="s">
        <v>286</v>
      </c>
      <c r="C327" s="8" t="s">
        <v>147</v>
      </c>
      <c r="D327" s="26">
        <v>6.441</v>
      </c>
      <c r="E327" s="27">
        <v>6.42</v>
      </c>
      <c r="F327" s="27">
        <v>6.425</v>
      </c>
      <c r="G327" s="27">
        <v>6.43</v>
      </c>
      <c r="H327" s="27">
        <v>6.44</v>
      </c>
      <c r="I327" s="27">
        <v>6.435</v>
      </c>
      <c r="J327" s="27">
        <v>6.445</v>
      </c>
      <c r="K327" s="27">
        <v>6.44</v>
      </c>
      <c r="L327" s="27">
        <v>6.45</v>
      </c>
    </row>
    <row r="328" spans="2:12" ht="18.75">
      <c r="B328" s="6" t="s">
        <v>235</v>
      </c>
      <c r="C328" s="4" t="s">
        <v>37</v>
      </c>
      <c r="D328" s="32">
        <v>2138.6</v>
      </c>
      <c r="E328" s="33">
        <v>2136.5</v>
      </c>
      <c r="F328" s="33">
        <v>2179.2</v>
      </c>
      <c r="G328" s="33">
        <v>2187.9</v>
      </c>
      <c r="H328" s="33">
        <v>2209.7</v>
      </c>
      <c r="I328" s="33">
        <v>2203.3</v>
      </c>
      <c r="J328" s="33">
        <v>2273.8</v>
      </c>
      <c r="K328" s="33">
        <v>2238.5</v>
      </c>
      <c r="L328" s="33">
        <v>2376.1</v>
      </c>
    </row>
    <row r="329" spans="2:12" ht="18.75">
      <c r="B329" s="6" t="s">
        <v>236</v>
      </c>
      <c r="C329" s="4" t="s">
        <v>37</v>
      </c>
      <c r="D329" s="32">
        <v>3.3</v>
      </c>
      <c r="E329" s="33">
        <v>3.4</v>
      </c>
      <c r="F329" s="33">
        <v>3.4</v>
      </c>
      <c r="G329" s="33">
        <v>3.5</v>
      </c>
      <c r="H329" s="33">
        <v>3.6</v>
      </c>
      <c r="I329" s="33">
        <v>3.6</v>
      </c>
      <c r="J329" s="33">
        <v>3.7</v>
      </c>
      <c r="K329" s="33">
        <v>3.7</v>
      </c>
      <c r="L329" s="33">
        <v>3.8</v>
      </c>
    </row>
    <row r="330" spans="2:12" ht="75">
      <c r="B330" s="7" t="s">
        <v>237</v>
      </c>
      <c r="C330" s="4" t="s">
        <v>238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</row>
    <row r="331" spans="2:12" ht="37.5">
      <c r="B331" s="7" t="s">
        <v>239</v>
      </c>
      <c r="C331" s="9" t="s">
        <v>100</v>
      </c>
      <c r="D331" s="36" t="s">
        <v>351</v>
      </c>
      <c r="E331" s="36" t="s">
        <v>351</v>
      </c>
      <c r="F331" s="36" t="s">
        <v>351</v>
      </c>
      <c r="G331" s="36" t="s">
        <v>351</v>
      </c>
      <c r="H331" s="36" t="s">
        <v>351</v>
      </c>
      <c r="I331" s="36" t="s">
        <v>351</v>
      </c>
      <c r="J331" s="36" t="s">
        <v>351</v>
      </c>
      <c r="K331" s="36" t="s">
        <v>351</v>
      </c>
      <c r="L331" s="36" t="s">
        <v>351</v>
      </c>
    </row>
    <row r="332" spans="2:12" ht="18.75">
      <c r="B332" s="10" t="s">
        <v>240</v>
      </c>
      <c r="C332" s="4"/>
      <c r="D332" s="28"/>
      <c r="E332" s="27"/>
      <c r="F332" s="27"/>
      <c r="G332" s="27"/>
      <c r="H332" s="27"/>
      <c r="I332" s="27"/>
      <c r="J332" s="27"/>
      <c r="K332" s="27"/>
      <c r="L332" s="27"/>
    </row>
    <row r="333" spans="2:12" ht="18.75" customHeight="1">
      <c r="B333" s="7" t="s">
        <v>241</v>
      </c>
      <c r="C333" s="4" t="s">
        <v>234</v>
      </c>
      <c r="D333" s="44">
        <v>1418</v>
      </c>
      <c r="E333" s="45">
        <v>1448</v>
      </c>
      <c r="F333" s="45">
        <v>1520</v>
      </c>
      <c r="G333" s="45">
        <v>1545</v>
      </c>
      <c r="H333" s="45">
        <v>1585</v>
      </c>
      <c r="I333" s="45">
        <v>1585</v>
      </c>
      <c r="J333" s="45">
        <v>1600</v>
      </c>
      <c r="K333" s="45">
        <v>1600</v>
      </c>
      <c r="L333" s="45">
        <v>1620</v>
      </c>
    </row>
    <row r="334" spans="2:12" ht="56.25">
      <c r="B334" s="7" t="s">
        <v>242</v>
      </c>
      <c r="C334" s="8" t="s">
        <v>147</v>
      </c>
      <c r="D334" s="34">
        <v>2.83</v>
      </c>
      <c r="E334" s="33">
        <v>2.93</v>
      </c>
      <c r="F334" s="33">
        <v>3.01</v>
      </c>
      <c r="G334" s="33">
        <v>3.15</v>
      </c>
      <c r="H334" s="33">
        <v>3.29</v>
      </c>
      <c r="I334" s="33">
        <v>3.21</v>
      </c>
      <c r="J334" s="33">
        <v>3.49</v>
      </c>
      <c r="K334" s="33">
        <v>3.26</v>
      </c>
      <c r="L334" s="33">
        <v>3.57</v>
      </c>
    </row>
    <row r="335" spans="2:12" ht="18.75">
      <c r="B335" s="7" t="s">
        <v>243</v>
      </c>
      <c r="C335" s="4" t="s">
        <v>147</v>
      </c>
      <c r="D335" s="32">
        <v>2.83</v>
      </c>
      <c r="E335" s="33">
        <v>2.93</v>
      </c>
      <c r="F335" s="33">
        <v>3.01</v>
      </c>
      <c r="G335" s="33">
        <v>3.15</v>
      </c>
      <c r="H335" s="33">
        <v>3.29</v>
      </c>
      <c r="I335" s="33">
        <v>3.21</v>
      </c>
      <c r="J335" s="33">
        <v>3.49</v>
      </c>
      <c r="K335" s="33">
        <v>3.26</v>
      </c>
      <c r="L335" s="33">
        <v>3.57</v>
      </c>
    </row>
    <row r="336" spans="2:12" ht="18.75">
      <c r="B336" s="6" t="s">
        <v>244</v>
      </c>
      <c r="C336" s="8" t="s">
        <v>147</v>
      </c>
      <c r="D336" s="34">
        <v>0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</row>
    <row r="337" spans="2:12" ht="37.5">
      <c r="B337" s="7" t="s">
        <v>245</v>
      </c>
      <c r="C337" s="8" t="s">
        <v>147</v>
      </c>
      <c r="D337" s="34">
        <v>0</v>
      </c>
      <c r="E337" s="34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</row>
    <row r="338" spans="2:12" ht="37.5">
      <c r="B338" s="7" t="s">
        <v>246</v>
      </c>
      <c r="C338" s="8" t="s">
        <v>147</v>
      </c>
      <c r="D338" s="34">
        <v>0</v>
      </c>
      <c r="E338" s="34">
        <v>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</row>
    <row r="339" spans="2:12" ht="37.5">
      <c r="B339" s="7" t="s">
        <v>247</v>
      </c>
      <c r="C339" s="8" t="s">
        <v>147</v>
      </c>
      <c r="D339" s="34">
        <v>0</v>
      </c>
      <c r="E339" s="34">
        <v>0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</row>
    <row r="340" spans="2:12" ht="37.5">
      <c r="B340" s="7" t="s">
        <v>248</v>
      </c>
      <c r="C340" s="8" t="s">
        <v>147</v>
      </c>
      <c r="D340" s="34">
        <v>0</v>
      </c>
      <c r="E340" s="34">
        <v>0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</row>
    <row r="341" spans="2:12" ht="37.5">
      <c r="B341" s="7" t="s">
        <v>247</v>
      </c>
      <c r="C341" s="8" t="s">
        <v>147</v>
      </c>
      <c r="D341" s="34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</row>
    <row r="342" spans="2:12" ht="18.75">
      <c r="B342" s="3" t="s">
        <v>249</v>
      </c>
      <c r="C342" s="4" t="s">
        <v>216</v>
      </c>
      <c r="D342" s="28"/>
      <c r="E342" s="27"/>
      <c r="F342" s="27"/>
      <c r="G342" s="27"/>
      <c r="H342" s="27"/>
      <c r="I342" s="27"/>
      <c r="J342" s="27"/>
      <c r="K342" s="27"/>
      <c r="L342" s="27"/>
    </row>
    <row r="343" spans="2:12" ht="37.5">
      <c r="B343" s="7" t="s">
        <v>250</v>
      </c>
      <c r="C343" s="8" t="s">
        <v>147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</row>
    <row r="344" spans="2:12" ht="37.5">
      <c r="B344" s="7" t="s">
        <v>251</v>
      </c>
      <c r="C344" s="8" t="s">
        <v>147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</row>
    <row r="345" spans="2:12" ht="18.75">
      <c r="B345" s="3" t="s">
        <v>252</v>
      </c>
      <c r="C345" s="4"/>
      <c r="D345" s="28"/>
      <c r="E345" s="27"/>
      <c r="F345" s="27"/>
      <c r="G345" s="27"/>
      <c r="H345" s="27"/>
      <c r="I345" s="27"/>
      <c r="J345" s="27"/>
      <c r="K345" s="27"/>
      <c r="L345" s="27"/>
    </row>
    <row r="346" spans="2:12" ht="18.75">
      <c r="B346" s="6" t="s">
        <v>253</v>
      </c>
      <c r="C346" s="12"/>
      <c r="D346" s="30"/>
      <c r="E346" s="27"/>
      <c r="F346" s="27"/>
      <c r="G346" s="27"/>
      <c r="H346" s="27"/>
      <c r="I346" s="27"/>
      <c r="J346" s="27"/>
      <c r="K346" s="27"/>
      <c r="L346" s="27"/>
    </row>
    <row r="347" spans="2:12" ht="18.75">
      <c r="B347" s="6" t="s">
        <v>254</v>
      </c>
      <c r="C347" s="4" t="s">
        <v>255</v>
      </c>
      <c r="D347" s="32">
        <v>43.99</v>
      </c>
      <c r="E347" s="33">
        <v>44.08</v>
      </c>
      <c r="F347" s="33">
        <v>42.55</v>
      </c>
      <c r="G347" s="33">
        <v>42.4</v>
      </c>
      <c r="H347" s="33">
        <v>42.37</v>
      </c>
      <c r="I347" s="33">
        <v>42.23</v>
      </c>
      <c r="J347" s="33">
        <v>42.16</v>
      </c>
      <c r="K347" s="33">
        <v>42.06</v>
      </c>
      <c r="L347" s="33">
        <v>41.94</v>
      </c>
    </row>
    <row r="348" spans="2:12" ht="18.75">
      <c r="B348" s="6" t="s">
        <v>256</v>
      </c>
      <c r="C348" s="4" t="s">
        <v>257</v>
      </c>
      <c r="D348" s="32">
        <v>54.14</v>
      </c>
      <c r="E348" s="33">
        <v>54.26</v>
      </c>
      <c r="F348" s="33">
        <v>54.04</v>
      </c>
      <c r="G348" s="33">
        <v>53.84</v>
      </c>
      <c r="H348" s="33">
        <v>53.81</v>
      </c>
      <c r="I348" s="33">
        <v>53.63</v>
      </c>
      <c r="J348" s="33">
        <v>53.54</v>
      </c>
      <c r="K348" s="33">
        <v>53.4</v>
      </c>
      <c r="L348" s="33">
        <v>53.26</v>
      </c>
    </row>
    <row r="349" spans="2:12" ht="18.75">
      <c r="B349" s="6" t="s">
        <v>258</v>
      </c>
      <c r="C349" s="4" t="s">
        <v>257</v>
      </c>
      <c r="D349" s="32">
        <v>43.99</v>
      </c>
      <c r="E349" s="33">
        <v>44.08</v>
      </c>
      <c r="F349" s="33">
        <v>40.53</v>
      </c>
      <c r="G349" s="33">
        <v>40.38</v>
      </c>
      <c r="H349" s="33">
        <v>40.36</v>
      </c>
      <c r="I349" s="33">
        <v>40.22</v>
      </c>
      <c r="J349" s="33">
        <v>40.15</v>
      </c>
      <c r="K349" s="33">
        <v>40.05</v>
      </c>
      <c r="L349" s="33">
        <v>39.95</v>
      </c>
    </row>
    <row r="350" spans="2:12" ht="37.5">
      <c r="B350" s="6" t="s">
        <v>259</v>
      </c>
      <c r="C350" s="4" t="s">
        <v>306</v>
      </c>
      <c r="D350" s="32">
        <v>1093.09</v>
      </c>
      <c r="E350" s="33">
        <v>1070.4</v>
      </c>
      <c r="F350" s="33">
        <v>1019.7</v>
      </c>
      <c r="G350" s="33">
        <v>1003.2</v>
      </c>
      <c r="H350" s="33">
        <v>1028.4</v>
      </c>
      <c r="I350" s="33">
        <v>1028.4</v>
      </c>
      <c r="J350" s="33">
        <v>1018.8</v>
      </c>
      <c r="K350" s="33">
        <v>1018.8</v>
      </c>
      <c r="L350" s="33">
        <v>1006.2</v>
      </c>
    </row>
    <row r="351" spans="2:12" ht="37.5">
      <c r="B351" s="6" t="s">
        <v>260</v>
      </c>
      <c r="C351" s="8" t="s">
        <v>261</v>
      </c>
      <c r="D351" s="34">
        <v>178.65</v>
      </c>
      <c r="E351" s="33">
        <v>178.7</v>
      </c>
      <c r="F351" s="33">
        <v>178.32</v>
      </c>
      <c r="G351" s="33">
        <v>177.66</v>
      </c>
      <c r="H351" s="33">
        <v>177.57</v>
      </c>
      <c r="I351" s="33">
        <v>176.97</v>
      </c>
      <c r="J351" s="33">
        <v>176.68</v>
      </c>
      <c r="K351" s="33">
        <v>176.23</v>
      </c>
      <c r="L351" s="33">
        <v>175.77</v>
      </c>
    </row>
    <row r="352" spans="2:12" ht="18.75">
      <c r="B352" s="6" t="s">
        <v>262</v>
      </c>
      <c r="C352" s="4"/>
      <c r="D352" s="32"/>
      <c r="E352" s="33"/>
      <c r="F352" s="33"/>
      <c r="G352" s="33"/>
      <c r="H352" s="33"/>
      <c r="I352" s="33"/>
      <c r="J352" s="33"/>
      <c r="K352" s="33"/>
      <c r="L352" s="33"/>
    </row>
    <row r="353" spans="2:12" ht="18.75">
      <c r="B353" s="6" t="s">
        <v>263</v>
      </c>
      <c r="C353" s="8" t="s">
        <v>264</v>
      </c>
      <c r="D353" s="34">
        <v>0.05</v>
      </c>
      <c r="E353" s="34">
        <v>0.05</v>
      </c>
      <c r="F353" s="34">
        <v>0.05</v>
      </c>
      <c r="G353" s="34">
        <v>0.05</v>
      </c>
      <c r="H353" s="34">
        <v>0.05</v>
      </c>
      <c r="I353" s="34">
        <v>0.05</v>
      </c>
      <c r="J353" s="34">
        <v>0.05</v>
      </c>
      <c r="K353" s="34">
        <v>0.05</v>
      </c>
      <c r="L353" s="34">
        <v>0.05</v>
      </c>
    </row>
    <row r="354" spans="2:12" ht="18.75">
      <c r="B354" s="6" t="s">
        <v>265</v>
      </c>
      <c r="C354" s="8" t="s">
        <v>264</v>
      </c>
      <c r="D354" s="34">
        <v>0.154</v>
      </c>
      <c r="E354" s="34">
        <v>0.154</v>
      </c>
      <c r="F354" s="34">
        <v>0.154</v>
      </c>
      <c r="G354" s="34">
        <v>0.154</v>
      </c>
      <c r="H354" s="33">
        <v>0.155</v>
      </c>
      <c r="I354" s="33">
        <v>0.155</v>
      </c>
      <c r="J354" s="33">
        <v>0.156</v>
      </c>
      <c r="K354" s="33">
        <v>0.155</v>
      </c>
      <c r="L354" s="33">
        <v>0.156</v>
      </c>
    </row>
    <row r="355" spans="2:12" ht="18.75">
      <c r="B355" s="3" t="s">
        <v>266</v>
      </c>
      <c r="C355" s="4"/>
      <c r="D355" s="4"/>
      <c r="E355" s="5"/>
      <c r="F355" s="5"/>
      <c r="G355" s="5"/>
      <c r="H355" s="5"/>
      <c r="I355" s="5"/>
      <c r="J355" s="5"/>
      <c r="K355" s="5"/>
      <c r="L355" s="5"/>
    </row>
    <row r="356" spans="2:12" ht="37.5">
      <c r="B356" s="7" t="s">
        <v>267</v>
      </c>
      <c r="C356" s="8" t="s">
        <v>93</v>
      </c>
      <c r="D356" s="34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</row>
    <row r="357" spans="2:12" ht="56.25">
      <c r="B357" s="10" t="s">
        <v>268</v>
      </c>
      <c r="C357" s="8"/>
      <c r="D357" s="34"/>
      <c r="E357" s="33"/>
      <c r="F357" s="33"/>
      <c r="G357" s="33"/>
      <c r="H357" s="33"/>
      <c r="I357" s="33"/>
      <c r="J357" s="33"/>
      <c r="K357" s="33"/>
      <c r="L357" s="33"/>
    </row>
    <row r="358" spans="2:12" ht="37.5">
      <c r="B358" s="7" t="s">
        <v>269</v>
      </c>
      <c r="C358" s="8" t="s">
        <v>93</v>
      </c>
      <c r="D358" s="34">
        <v>0</v>
      </c>
      <c r="E358" s="33">
        <v>10.5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</row>
    <row r="359" spans="2:12" ht="18.75">
      <c r="B359" s="6" t="s">
        <v>192</v>
      </c>
      <c r="C359" s="4"/>
      <c r="D359" s="32">
        <v>0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</row>
    <row r="360" spans="2:12" ht="18.75">
      <c r="B360" s="6" t="s">
        <v>193</v>
      </c>
      <c r="C360" s="4" t="s">
        <v>37</v>
      </c>
      <c r="D360" s="32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</row>
    <row r="361" spans="2:12" ht="18.75" customHeight="1">
      <c r="B361" s="6" t="s">
        <v>270</v>
      </c>
      <c r="C361" s="4" t="s">
        <v>37</v>
      </c>
      <c r="D361" s="32">
        <v>0</v>
      </c>
      <c r="E361" s="33">
        <v>10.5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</row>
    <row r="362" spans="2:12" ht="18.75">
      <c r="B362" s="6" t="s">
        <v>271</v>
      </c>
      <c r="C362" s="4" t="s">
        <v>37</v>
      </c>
      <c r="D362" s="32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</row>
    <row r="363" spans="2:12" ht="18.75" customHeight="1">
      <c r="B363" s="7" t="s">
        <v>276</v>
      </c>
      <c r="C363" s="8" t="s">
        <v>277</v>
      </c>
      <c r="D363" s="34">
        <v>0.29</v>
      </c>
      <c r="E363" s="34">
        <v>0.29</v>
      </c>
      <c r="F363" s="34">
        <v>0.29</v>
      </c>
      <c r="G363" s="34">
        <v>0.29</v>
      </c>
      <c r="H363" s="34">
        <v>0.3</v>
      </c>
      <c r="I363" s="34">
        <v>0.29</v>
      </c>
      <c r="J363" s="34">
        <v>0.3</v>
      </c>
      <c r="K363" s="34">
        <v>0.29</v>
      </c>
      <c r="L363" s="34">
        <v>0.3</v>
      </c>
    </row>
    <row r="364" spans="2:12" ht="37.5">
      <c r="B364" s="7" t="s">
        <v>278</v>
      </c>
      <c r="C364" s="8" t="s">
        <v>62</v>
      </c>
      <c r="D364" s="34">
        <v>3</v>
      </c>
      <c r="E364" s="34">
        <v>3</v>
      </c>
      <c r="F364" s="34">
        <v>3</v>
      </c>
      <c r="G364" s="34">
        <v>3</v>
      </c>
      <c r="H364" s="34">
        <v>3.1</v>
      </c>
      <c r="I364" s="34">
        <v>3</v>
      </c>
      <c r="J364" s="34">
        <v>3.1</v>
      </c>
      <c r="K364" s="34">
        <v>3</v>
      </c>
      <c r="L364" s="34">
        <v>3.1</v>
      </c>
    </row>
    <row r="365" spans="2:12" ht="18.75">
      <c r="B365" s="7" t="s">
        <v>279</v>
      </c>
      <c r="C365" s="4" t="s">
        <v>280</v>
      </c>
      <c r="D365" s="32">
        <v>0.69</v>
      </c>
      <c r="E365" s="32">
        <v>0.69</v>
      </c>
      <c r="F365" s="32">
        <v>0.69</v>
      </c>
      <c r="G365" s="33">
        <v>0.7</v>
      </c>
      <c r="H365" s="33">
        <v>0.71</v>
      </c>
      <c r="I365" s="33">
        <v>0.7</v>
      </c>
      <c r="J365" s="33">
        <v>0.71</v>
      </c>
      <c r="K365" s="33">
        <v>0.7</v>
      </c>
      <c r="L365" s="33">
        <v>0.71</v>
      </c>
    </row>
    <row r="366" spans="2:12" ht="18.75">
      <c r="B366" s="7" t="s">
        <v>281</v>
      </c>
      <c r="C366" s="8" t="s">
        <v>282</v>
      </c>
      <c r="D366" s="34">
        <v>0.02</v>
      </c>
      <c r="E366" s="34">
        <v>0.02</v>
      </c>
      <c r="F366" s="34">
        <v>0.02</v>
      </c>
      <c r="G366" s="34">
        <v>0.02</v>
      </c>
      <c r="H366" s="34">
        <v>0.02</v>
      </c>
      <c r="I366" s="34">
        <v>0.02</v>
      </c>
      <c r="J366" s="34">
        <v>0.02</v>
      </c>
      <c r="K366" s="34">
        <v>0.02</v>
      </c>
      <c r="L366" s="34">
        <v>0.02</v>
      </c>
    </row>
    <row r="371" spans="2:8" ht="96.75" customHeight="1">
      <c r="B371" s="55" t="s">
        <v>357</v>
      </c>
      <c r="C371" s="56"/>
      <c r="D371" s="56"/>
      <c r="E371" s="56"/>
      <c r="F371" s="56"/>
      <c r="G371" s="57" t="s">
        <v>356</v>
      </c>
      <c r="H371" s="56"/>
    </row>
  </sheetData>
  <sheetProtection/>
  <mergeCells count="8">
    <mergeCell ref="B5:L5"/>
    <mergeCell ref="B6:L6"/>
    <mergeCell ref="B7:L7"/>
    <mergeCell ref="B9:B11"/>
    <mergeCell ref="C9:C11"/>
    <mergeCell ref="E10:E11"/>
    <mergeCell ref="F10:F11"/>
    <mergeCell ref="D10:D11"/>
  </mergeCells>
  <printOptions/>
  <pageMargins left="0.1968503937007874" right="0.1968503937007874" top="0.3937007874015748" bottom="0.3937007874015748" header="0" footer="0"/>
  <pageSetup fitToHeight="0" horizontalDpi="600" verticalDpi="600" orientation="landscape" paperSize="9" scale="5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user05-053</cp:lastModifiedBy>
  <cp:lastPrinted>2016-11-01T04:50:54Z</cp:lastPrinted>
  <dcterms:created xsi:type="dcterms:W3CDTF">2013-05-25T16:45:04Z</dcterms:created>
  <dcterms:modified xsi:type="dcterms:W3CDTF">2016-11-01T04:59:28Z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