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345" windowWidth="14805" windowHeight="7770" activeTab="1"/>
  </bookViews>
  <sheets>
    <sheet name="объекты инфрастурктуры" sheetId="1" r:id="rId1"/>
    <sheet name="объекты инвестиций " sheetId="2" r:id="rId2"/>
    <sheet name="Лист1" sheetId="3" r:id="rId3"/>
  </sheets>
  <calcPr calcId="125725"/>
</workbook>
</file>

<file path=xl/calcChain.xml><?xml version="1.0" encoding="utf-8"?>
<calcChain xmlns="http://schemas.openxmlformats.org/spreadsheetml/2006/main">
  <c r="F46" i="2"/>
  <c r="F103" i="1"/>
  <c r="F93"/>
  <c r="F87"/>
  <c r="F67"/>
  <c r="F61"/>
  <c r="F28" l="1"/>
  <c r="F42" l="1"/>
  <c r="F98" i="3"/>
  <c r="F90"/>
  <c r="F85"/>
  <c r="F78"/>
  <c r="F66"/>
  <c r="F60"/>
  <c r="F44" i="2"/>
  <c r="F35"/>
  <c r="F99" i="3" l="1"/>
  <c r="F16" i="2"/>
  <c r="F10"/>
  <c r="F73" i="1"/>
  <c r="F104" l="1"/>
</calcChain>
</file>

<file path=xl/sharedStrings.xml><?xml version="1.0" encoding="utf-8"?>
<sst xmlns="http://schemas.openxmlformats.org/spreadsheetml/2006/main" count="1237" uniqueCount="435">
  <si>
    <t>№ п/п</t>
  </si>
  <si>
    <t>Наименование объекта инфраструктуры</t>
  </si>
  <si>
    <r>
      <t xml:space="preserve">Место расположения, адрес: </t>
    </r>
    <r>
      <rPr>
        <b/>
        <sz val="11"/>
        <color theme="1"/>
        <rFont val="Times New Roman"/>
        <family val="1"/>
        <charset val="204"/>
      </rPr>
      <t>Район</t>
    </r>
  </si>
  <si>
    <t>Сроки реализации, этапы</t>
  </si>
  <si>
    <t>Источник финансирования</t>
  </si>
  <si>
    <t>Стоимость проекта, млн.руб.</t>
  </si>
  <si>
    <t>Ожидаемый непосредственный результат (краткое описание проекта)</t>
  </si>
  <si>
    <t>Площадь занимаемой территории,га</t>
  </si>
  <si>
    <t>Площадь возводимого объекта, кв.м.</t>
  </si>
  <si>
    <t>Фактическое состояние</t>
  </si>
  <si>
    <t>Ответственный исполнитель (соисполнитель)</t>
  </si>
  <si>
    <t>Итого</t>
  </si>
  <si>
    <t>Всего</t>
  </si>
  <si>
    <t>№</t>
  </si>
  <si>
    <t xml:space="preserve">Наименование объекта </t>
  </si>
  <si>
    <t>Место расположения, адрес</t>
  </si>
  <si>
    <t>сроки реализации, этапы</t>
  </si>
  <si>
    <t>Отвественный исполнитель, соисполнитель</t>
  </si>
  <si>
    <t>Энергоэффективность и энергосбережение</t>
  </si>
  <si>
    <t>Развитие промышленности</t>
  </si>
  <si>
    <t>ПИР</t>
  </si>
  <si>
    <t>местный бюджет;       краевой бюджет</t>
  </si>
  <si>
    <t>Администрация Партизанского муниципального района</t>
  </si>
  <si>
    <t>2,4 (предварительно)</t>
  </si>
  <si>
    <t>с. Екатериновка, Партизанского района, Приморского края</t>
  </si>
  <si>
    <t xml:space="preserve">Увеличение количества граждан, занимающихся физической культурой и спортом, что повлечет за собой улучшение состояния здоровья населения. </t>
  </si>
  <si>
    <t xml:space="preserve">             -</t>
  </si>
  <si>
    <t>федеральный бюджет,                краевой бюджет,          местный бюджет</t>
  </si>
  <si>
    <t>с. Сергеевка Партизанского района Приморского края</t>
  </si>
  <si>
    <t>средства инвестора</t>
  </si>
  <si>
    <t>Строительство 10-ти 2-квартирных жилых домов</t>
  </si>
  <si>
    <t>с. Фроловка, Партизанского района, Приморского края</t>
  </si>
  <si>
    <t>2015-2020</t>
  </si>
  <si>
    <t>Улучшение жилищных условий молодых специалистов, проживающих в сельской местности.</t>
  </si>
  <si>
    <t>ИП Морозова Татьяна Анатольевна (глава КФХ)</t>
  </si>
  <si>
    <t>Строительство 5-ти домов индивидуальной жилищной застройки</t>
  </si>
  <si>
    <t>с. Сергеевка, Партизанского района, Приморского края</t>
  </si>
  <si>
    <t>ИП Еременко Е.В. (глава КФХ)</t>
  </si>
  <si>
    <t>Водоснабжение и канализация</t>
  </si>
  <si>
    <t>Партизанский район</t>
  </si>
  <si>
    <t>Строительство водоводов технической воды (от водохранилищ на р.Ольга и р.Водопадная) и питьевой воды (от Находкинского водозабора).                   Водоводы обессоленной морской воды и коллектор очищенных стоков (падь Озерная).</t>
  </si>
  <si>
    <t xml:space="preserve">Увеличение мощности с 60 000 до 100 000 тыс.м³/сут.                                                                                          28 км водоводов питьевой воды. </t>
  </si>
  <si>
    <t>с. Новая Сила, Партизанского района, Приморского края</t>
  </si>
  <si>
    <t>иностранные инвестиции (Ю.Корея)</t>
  </si>
  <si>
    <t xml:space="preserve">Строительство животноводческого комплекса с доильным залом на 400 голов в СХПК «Новолитовский»  </t>
  </si>
  <si>
    <t>с. Новолитовск, Партизанского района, Приморского края</t>
  </si>
  <si>
    <t>собственные средства</t>
  </si>
  <si>
    <t>СХПК "Новолитовский"</t>
  </si>
  <si>
    <t>к/х Гришко Александр Иванович</t>
  </si>
  <si>
    <t>Строительство цеха по переработке и производству мясной продукции</t>
  </si>
  <si>
    <t>Строительство цеха по переработке и консервированию овощей</t>
  </si>
  <si>
    <t>п. Боец Кузнецов, Партизанского района, Приморского края</t>
  </si>
  <si>
    <t>Создание предприятия по выпуску синтетического топлива</t>
  </si>
  <si>
    <t>ООО «Энергетическая производственная опытно-экспериментальная компания - 48»</t>
  </si>
  <si>
    <t>Строительство производственной базы, растворо–бетонного узла, железнодорожного тупика в п. Боец Кузнецов</t>
  </si>
  <si>
    <t>Строительство магазина строительных материалов</t>
  </si>
  <si>
    <t>Расширение ассортимента, улучшение качества обслуживания населения.</t>
  </si>
  <si>
    <t>ИП Ищенко В.В.</t>
  </si>
  <si>
    <t>Строительство торгового дома</t>
  </si>
  <si>
    <t>с. Владимиро-Алесандровское, Партизанского района, Приморского края</t>
  </si>
  <si>
    <t>ИП Рычкова Г.В.</t>
  </si>
  <si>
    <t>Спортивно-оздоровительный комплекс «Созвездие Льва»</t>
  </si>
  <si>
    <t>ИП Традеева Татьяна Андреевна</t>
  </si>
  <si>
    <t xml:space="preserve">Детский этно-экологический центр «Игро Парк» </t>
  </si>
  <si>
    <t>база отдыха «Мыс Красный» побережья Японского моря, Партизанский район</t>
  </si>
  <si>
    <t>оздоровительный комплекс на базе отдыха "Лукоморье"</t>
  </si>
  <si>
    <t>побережье залива Восток, район озера Лебединого</t>
  </si>
  <si>
    <t>ООО «Квалитет»</t>
  </si>
  <si>
    <t>СОЦИАЛЬНАЯ ИНФРАСТРУКТУРА</t>
  </si>
  <si>
    <t>Жилищное строительство</t>
  </si>
  <si>
    <t>Строительство объектов образования</t>
  </si>
  <si>
    <t>Строительство объектов спортивного назначения</t>
  </si>
  <si>
    <t>Объекты бытового назначения</t>
  </si>
  <si>
    <t>ИНЖЕНЕРНАЯ ИНФРАСТРУКТУРА</t>
  </si>
  <si>
    <t>Промышленность строительных материалов</t>
  </si>
  <si>
    <t xml:space="preserve">Развитие туризма </t>
  </si>
  <si>
    <t>Нефтеперерабабтывающая промышленность</t>
  </si>
  <si>
    <t>-</t>
  </si>
  <si>
    <t>с.Хмыловка, Партизанский район</t>
  </si>
  <si>
    <t>краевой, местный бюджеты</t>
  </si>
  <si>
    <t xml:space="preserve">обеспечение комплексного решения проблем физического воспитания и здоровья детей, подростков и молодежи </t>
  </si>
  <si>
    <t>с.Золотая Долина, Партизанский район</t>
  </si>
  <si>
    <t>с.Новицкое Партизанский район</t>
  </si>
  <si>
    <t>с.Голубовка Партизанский райлн</t>
  </si>
  <si>
    <t>Строительство и реконструкция автомобильных дорог</t>
  </si>
  <si>
    <t>2013-2018</t>
  </si>
  <si>
    <t>ПС 220 кВ Восточный НХК с двумя одноцепными ВЛ 220 кВ Лозовая Восточный НХК Приморский край</t>
  </si>
  <si>
    <t>Партизанский муниципальный район</t>
  </si>
  <si>
    <t>инвестиционная программа ОАО ""ФСК ЕЭС"</t>
  </si>
  <si>
    <t>ОАО "ФСК ЕЭС"</t>
  </si>
  <si>
    <t>Гидроузел с водохранилищами на р.Новорудной (проектирование и строительство)</t>
  </si>
  <si>
    <t>Федеральный и краевой бюджет</t>
  </si>
  <si>
    <t>Обеспечение населения и предприятий доброкачественной  питьевой водой. Водоотдача до 40-60 тыс.м3/сут.</t>
  </si>
  <si>
    <t>Определяется</t>
  </si>
  <si>
    <t>Обеспечение населения и предприятий доброкачественной  питьевой водой.</t>
  </si>
  <si>
    <t>Департамент дорожного хозяйства Приморского края</t>
  </si>
  <si>
    <t>Краевой бюджет</t>
  </si>
  <si>
    <t>Приведение в нормативное состояние мостовых сооружений на автомобильных дорогах регионального или межмуниципального значения на территории Приморского края</t>
  </si>
  <si>
    <t xml:space="preserve">пос.Волчанец Партизанского муниципального  района </t>
  </si>
  <si>
    <t>Транспортно - логистический комплекс</t>
  </si>
  <si>
    <t>Строительство морского терминала в заливе Восток</t>
  </si>
  <si>
    <t>Партизанский муниципальный район, мыс Елизарова</t>
  </si>
  <si>
    <t>Строительство внешних железнодорожных путей</t>
  </si>
  <si>
    <t xml:space="preserve">Партизанский муниципальный район, падь Елизарова </t>
  </si>
  <si>
    <t xml:space="preserve">Партизанский муниципальный район, с. Владимиро-Александровское  </t>
  </si>
  <si>
    <t>Расширение и реконструкция зоны отдыха пляж «Песчанка»</t>
  </si>
  <si>
    <t>собственные, привлеченные средства</t>
  </si>
  <si>
    <t>Строительство Новолитовской общеобразовательной школы на 220 учащихся с блоком 4-х дошкольных групп, Партизанский район, Приморский край</t>
  </si>
  <si>
    <t>Строительство детского сада на 55 мест в с.Хмыловка</t>
  </si>
  <si>
    <t>с. Сергеевка, Партизанского района</t>
  </si>
  <si>
    <t xml:space="preserve">с. Хмыловка Партизанского муниципального  района </t>
  </si>
  <si>
    <t>местный и краевой бюджеты</t>
  </si>
  <si>
    <t>Культура</t>
  </si>
  <si>
    <t>с. Молчановка Партизанского муниципального района</t>
  </si>
  <si>
    <t>Повышение уровня культурно-досугового обслуживания населения; создание 120 посадочных мест</t>
  </si>
  <si>
    <t>с.Владимиро-Александровское, Партизанский район</t>
  </si>
  <si>
    <t>Департамент физической культуры и спорта ПК, Администрация Партизанского муниципального района</t>
  </si>
  <si>
    <t>Ожидаемый непосредственный результат (краткое описание объекта)/фактическое состояние</t>
  </si>
  <si>
    <t>Требования к инфраструктуре</t>
  </si>
  <si>
    <t>Количество создаваемых рабочих мест</t>
  </si>
  <si>
    <t>Необходимость соинвестирования</t>
  </si>
  <si>
    <t>Стадии реализации: А-прединвестицонная, В- инвестиционная, С- эксплуатационная</t>
  </si>
  <si>
    <t>А</t>
  </si>
  <si>
    <t>В рамках реализации проекта ВНХК-30 ОАО "НК "Роснефть" предполагается: - перевод российского нефтегазового комплекса на несырьевую траекторию развития; развитие внутреннего рынка нефтехимической продукции: современных производств переработки пластмасс и каучуков; диверсификация промышленности и развитие сопутствующих отраслей промышленности России; - строительство ТЭС ВНХК (электрическая мощность - 1200 МВт, тепловая - 2000 Гкал/час.)/ Ведутся изыскательские и проектные работы; оформление земельных участков в границах промышленной площадки и морского терминала, а так же земельных участков под внеплощадочными объектами; ведется разработка базовых проектов всех технологических установок</t>
  </si>
  <si>
    <t>АО "ВНХК"</t>
  </si>
  <si>
    <t>ОАО "НК Роснефть"</t>
  </si>
  <si>
    <t>Грузооборот до 27,6 млн. тонн в год (на полное развитие). Организация портовой инфраструктуры для отгрузки и поставки потребителю товарной продукции продукции Комплекса нефтеперерабатывающих и нефтехимических производств АО "Восточная нефтехимическая компания"/ПИР</t>
  </si>
  <si>
    <t xml:space="preserve">Плановый объем выпуска синтетического топлива – 2000 тн/год на сумму 40 млн. руб.     </t>
  </si>
  <si>
    <t>В</t>
  </si>
  <si>
    <t xml:space="preserve">Производство промышленной продукции: - добыча строительного камня, щебня (до 1500 м3/ смена);      
- производство бетона и изделий из него (до 1500м3/ смена).   </t>
  </si>
  <si>
    <t xml:space="preserve">Увеличение поголовья свиней./ Завершено строительство 1-й очереди свинокомплекса на 6000 голов                      </t>
  </si>
  <si>
    <t>Увеличение объема перерабатываемой продукции собственного производства. Мощность переработки 0,5 т/сутки./ Разработка ПСД.</t>
  </si>
  <si>
    <t>ИП (ГКФХ) Морозова Татьяна Анатольевна</t>
  </si>
  <si>
    <t>ООО «Восток PLUS»</t>
  </si>
  <si>
    <t>Строительство на базе пляжа «Песчанка» гостиничного, спортивно–оздоровительных и культурно-развлекательных комплексов, которые объединят лечебный корпус, плавательный бассейн, с использованием морской воды, сауны, солярий, центр красоты, кафе, фито–бар, тренажерный зал, крытую автостоянку./ Разработка ПСД</t>
  </si>
  <si>
    <t>Экологическое просвещение и патриотическое воспитание детей и подростков с использованием детских познавательно-развлекательных игровых программ; популяризация фольклора славянских народов; организация досуга детей и подростков./ В настоящее время проект реализуется по направлениям 1, 2 этапа, реализовано 30% от всего проекта. 
Реализация 3-го этапа требует затрат на строительство объектов.</t>
  </si>
  <si>
    <t>«Горнолыжный комплекс на базе отдыха «Гора Сестра» в устье р. Партизанская в г. Находка»</t>
  </si>
  <si>
    <t>Партизанский муниципальный район, Сергеевское лесничество, Партизанское сельское участковое лесничество</t>
  </si>
  <si>
    <t>Создание центра активного отдыха и развлечений для детей и взрослых на территрии базы отдыха ООО "Гора Сестра", расположенной у подножья одноименной горы. Иженерная инфраструктура базы отдыха и коммуникации:
– подъездная асфальтовая дорога протяженностью 1,7 км;
- собственная линия электроснабжения;
- артезианская скважина,
- очистные сооружения.
Для производства искусственного снега имеется источник пресной воды – искусственный пруд.
Для снабжения эл ктроэнергией подъемников, насосов и снегогенераторов подведена линия
электропередачи.  /   Приобретено оборудование для горнолыжной трассы, 
- два подъемника производства Южная Корея;
- ратрак (снегоуплотнительная машина используемая для 
подготовки горнолыжных склонов и лыжных трасс).</t>
  </si>
  <si>
    <t>ООО "Гора Сестра"</t>
  </si>
  <si>
    <t>Предоставление круглогодичных услуг комфортного проживания и питания на морском побережье, увеличение количества мест для  проживания   Строительство дополнительных мест проживания, бани./ Проект находится в стадии реализации, 57,2% готовности.</t>
  </si>
  <si>
    <t>ООО «Сихотэ-Алинь»</t>
  </si>
  <si>
    <t>краевой, местный, федеральный бюджеты</t>
  </si>
  <si>
    <t xml:space="preserve">Ввод дополнительных 220 мест общеобразовательной школы и 4-х дошкольных групп (80 мест) </t>
  </si>
  <si>
    <t>Ликвидация очереди на получение места в ДОУ детей в возрасте от 1 -7 лет. Создание дополнительных 55-ти мест.</t>
  </si>
  <si>
    <t>Реконструкция "Сельского дома культуры в селе Молчановка Партизанского муниципального района"</t>
  </si>
  <si>
    <t>Увеличение доли населения, систематически занимающегося физической культурой и спортом</t>
  </si>
  <si>
    <t>Бассейн с размещением помещений общественного назначения, расположенный в 155 м на юго-запад от дома 45а по ул. Комсомольская, с.Владимиро-Александровское, Партизанского муниципального района, Приморского края</t>
  </si>
  <si>
    <r>
      <t>Расширение ассортимента товаров, улучшение качества обслуживания населения. Общая площадь торгового объекта 500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Times New Roman"/>
        <family val="1"/>
        <charset val="204"/>
      </rPr>
      <t>, торговая площадь 300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Times New Roman"/>
        <family val="1"/>
        <charset val="204"/>
      </rPr>
      <t>.</t>
    </r>
  </si>
  <si>
    <t>2014-2020</t>
  </si>
  <si>
    <t>Строительство водохранилищ с целью ликвидации дефицитов водных ресурсов</t>
  </si>
  <si>
    <t>Партизанский муниципальный район, Находкинский городской округ</t>
  </si>
  <si>
    <t>Обеспечение снабжения населения доброкачественной питьевой водой, ликвидация вододефицита</t>
  </si>
  <si>
    <t>мыс. Серый побережья Японского моря, Партизанский район</t>
  </si>
  <si>
    <t>с. Сергеевка Партизанского муниципального района</t>
  </si>
  <si>
    <t>2017-2018</t>
  </si>
  <si>
    <t>МКУ "Управление культуры" Парти занского муниципального района</t>
  </si>
  <si>
    <t>2018-2019</t>
  </si>
  <si>
    <t xml:space="preserve"> Администрация Партизанского муниципального района</t>
  </si>
  <si>
    <t>с.Фроловка Партизанский район</t>
  </si>
  <si>
    <t>с.Новая Сила Партизанский район</t>
  </si>
  <si>
    <t>с.Перетино Партизанский район</t>
  </si>
  <si>
    <t>Открытие центра детского творчества  для посещения детей в кружках и секциях по дополнительному образованию</t>
  </si>
  <si>
    <t>Один 2-квартирный дом и два 1-квартирных дома сданы в эксплуатацию.</t>
  </si>
  <si>
    <t>Водоводы и сооружения водоснабжения от сетей Находкинского водозабора (в том числе  до площадки ВНХК) Приморский край (проектирование и строительство)</t>
  </si>
  <si>
    <t>ФЦП "Развитие водохозяйственного комплекса РФ в 2012-2020 годах", средства инвестора</t>
  </si>
  <si>
    <t>Газопровод-отвод высокого давления от магистрального газопровода Сахалин-Хабаровск-Владивосток до ответвления на УРГ Нефтехимического комплекса АО "ВНХК"</t>
  </si>
  <si>
    <t>инвестиционная программа ПАО "Газпром"</t>
  </si>
  <si>
    <t xml:space="preserve">Газификация территории </t>
  </si>
  <si>
    <t>ПАО "Газпром"</t>
  </si>
  <si>
    <t>Реконструкция мостового перехода на км 1 + 300 автомобильной дороги Новолитовск - Васильевка в Приморском крае</t>
  </si>
  <si>
    <t>краевой бюджет,бюджет муниципального образования</t>
  </si>
  <si>
    <t>2009-2027</t>
  </si>
  <si>
    <t>Реконструкция Находкинского водозабора подземных вод в районе с.Екатериновка</t>
  </si>
  <si>
    <t>Улучшение водоснабжения населенных пунктов и снижение энергозатрат, рациональное использование природных ресурсов. Увеличение мощности.
Обеспечение снабжения населения доброкачественной питьевой водой.</t>
  </si>
  <si>
    <t>Департамент ЖКХ и топливным ресурсам ПК, АО "ВНКХ"</t>
  </si>
  <si>
    <t>ФЦП "Развитие транспортной системы России 2010-2020 годы", средства инвестора</t>
  </si>
  <si>
    <t>2017-2020</t>
  </si>
  <si>
    <t>ФЦП "Развитие транспортной системы России 2010-2020 годы", инвестиционная программа ПАО "РЖД", средства инвестора</t>
  </si>
  <si>
    <t>Реконструкция станции Кузнецово (ДВЖД)</t>
  </si>
  <si>
    <t xml:space="preserve">Строительство внеплощадной автомобильной дороги общего пользования регионального назначения </t>
  </si>
  <si>
    <t>Государственная программа ПК "Развитие транспортного комплекса ПК" на 2013-2021 гг., ФЦП "Развитие транспортной системы России на 2010-2020 гг."</t>
  </si>
  <si>
    <t>Строительство нефиепровода-отвода к нефтепроводу ВСТО</t>
  </si>
  <si>
    <t>Инвестиционная программа ПАО "АК"Транснефть", ФЦП "Социальное и экономическое развитие ДВ на период до 2025 года"</t>
  </si>
  <si>
    <t>Строительство нефтеперерабатывающих и нефтехимических производств АО "Восточная нефтехимическая компания"</t>
  </si>
  <si>
    <t>Федеральный бюджет, средства инвесторов АО "ВНХК"</t>
  </si>
  <si>
    <t>Общая численность персонала ВНХК в период эксплуатации 2370 человек</t>
  </si>
  <si>
    <t xml:space="preserve"> ООО СК "ФЭТ -9"</t>
  </si>
  <si>
    <t>с.Екатериновка, Партизанский район</t>
  </si>
  <si>
    <t xml:space="preserve">Строительство цехов племенного свиноводческого комплекса на 10 000 голов в с.Новая Сила  </t>
  </si>
  <si>
    <t>2014-2025</t>
  </si>
  <si>
    <t>Создание специализированного перегрузочного комплекса, предназначенного для отгрузки угля</t>
  </si>
  <si>
    <t>Партизанский муниципальный район, в 3500 метрах по направлению на северо-восток от горы Сестра</t>
  </si>
  <si>
    <t>средства инвесторов ООО "Новый угольный терминал"</t>
  </si>
  <si>
    <t>Плановая производительность комплекса до 20000000 тонн в год</t>
  </si>
  <si>
    <t>ООО "Новый угольный терминал"</t>
  </si>
  <si>
    <t>Строительство детского сада на 55 мест в с.Золотая Долина</t>
  </si>
  <si>
    <t>с. Золотая Долина, Партизанского района</t>
  </si>
  <si>
    <t>2018-2021</t>
  </si>
  <si>
    <t xml:space="preserve">Ликвидация очереди на получение места в ДОУ детей в возрасте от 1 -7 лет. Создание дополнительных 55-ти мест. </t>
  </si>
  <si>
    <t>Строительство цеха по переработке овощной продукции (глубокая заморозка, изготовление чипсов)</t>
  </si>
  <si>
    <t xml:space="preserve">Увеличение объема перерабатываемой продукции собственного производства, решение проблем со сбытом урожая. Мощность переработки овощей - 200 тонн в год./ Построен производственный цех, приобретено оборудование (стерилизатор, упаковочно-закаточный аппарат) </t>
  </si>
  <si>
    <t>2011-2020</t>
  </si>
  <si>
    <t>Строительство молокозавода в СХПК "Новолитовский"</t>
  </si>
  <si>
    <t>2019-2022</t>
  </si>
  <si>
    <t>Увеличение объема и ассортимента производимой продукции, улучшение условий труда. Увеличение переработки молока до 15 тн/сутки. Увеличение поголовья дойного стада до 500 голов</t>
  </si>
  <si>
    <t>Строительство зернохранилища в СХПК "Новолитовский"</t>
  </si>
  <si>
    <t>2019-2021</t>
  </si>
  <si>
    <t>Повышение сроков хранения зерна собственного производства. Улучшение качества зерна, путем соблюдения условий хранения. Мощность объекта - 1000 тонн.</t>
  </si>
  <si>
    <t xml:space="preserve">Строительство 5жилых 2-х квартирных  домов </t>
  </si>
  <si>
    <t>Улучшение жилищных условий  специалистов (10 семей), проживающих в сельской местности.</t>
  </si>
  <si>
    <t>С\В</t>
  </si>
  <si>
    <t>ООО "Агрофонд-П"</t>
  </si>
  <si>
    <t>ООО "Агрофонд -П"</t>
  </si>
  <si>
    <t>2009-2025</t>
  </si>
  <si>
    <t>Строительство убойного цеха в с.Новая Сила</t>
  </si>
  <si>
    <t>бюджетные средства, собственные средства</t>
  </si>
  <si>
    <t>Увеличение объема пеперабатываемой животноводческой продукции в соответствии с техническим регламентом. Мощность  - забой :35 голов свиней или 10 голов КРС в сутки</t>
  </si>
  <si>
    <t>Увеличение объема перерабатываемой продукции собственного производства, решение проблем со сбытом урожая. Мощность переработки овощей - 600 тонн в год./ Разработана ПСД.</t>
  </si>
  <si>
    <t>Строительство гостиницы, кафе, детского городка, жилых коттеджей. Оказание спортивных и оздоровительных услуг населению, фитооздоровление. Открытие 150 мест размещения для отдыхающих и туристов, в т.ч. на 2013-2016 годы - 47 мест./ Проект находится в стадии реализации, по состоянию на 01.12.2017 степень готовности составляет 78,4%.В конце 2016 года приступили к реализации 2-ой очереди инвестиционного проекта (строительство 7-ми комфортабельных коттеджей). На 90% закончены работы по строительству 2-х котеджей</t>
  </si>
  <si>
    <t>Реконструкция объекта "Здание -  Дом культуры(спортивный блок с переходом в основное здание)" с.Сергеевка Партизанского муниципального района</t>
  </si>
  <si>
    <t>2021-2025</t>
  </si>
  <si>
    <t>2021-2024</t>
  </si>
  <si>
    <t>Проектно-сметная документация прошла проверку в КГУП "Приморский РЦЦС" (ценообразование).     Меропрятие включено в государственную  программу  Приморского края "Развитие культуры Приморского края на 2013-2020 годы"</t>
  </si>
  <si>
    <t>Проектно-сметная документация прошла проверку в КГУП "Приморский РЦЦС" (ценообразование). Меропрятие включено в государственную  программу  Приморского края "Развитие физической культуры и спорта в Приморском крае" на 2013-2020 годы</t>
  </si>
  <si>
    <t>2018-2020</t>
  </si>
  <si>
    <t>ул.Комсомольская и ул.Центральная п.Волчанец Партизанский район</t>
  </si>
  <si>
    <t>Обеспечение жителей водой централизованных систем питьевого водоснабжения соответствующей санитарным нормам ГОСТа. Снижение затрат по электроэнергии и уровня неучтенных расходов и потерь воды.</t>
  </si>
  <si>
    <t>Рзработка и согласование проекта организации водоснабжения  в п.Волчанец и строительство данного объекта</t>
  </si>
  <si>
    <t>Разработка ПСД и строительство канализационных очистных сооружений в с.Владимиро-Александровское</t>
  </si>
  <si>
    <t>Предотвращение экологического ущерба водным ресурсам</t>
  </si>
  <si>
    <t>План развития дорожной сети на 2018-2020 годы Партизанского муниципального района</t>
  </si>
  <si>
    <t xml:space="preserve">Снижение доли протяженности автомобиль-ных дорог общего пользования местного значения, не отвечающих нормативным требова-ниям, в общей протяженности автомобильных дорог общего пользования регионального значения. Повышение пропускной способности пассажиропотока, грузопотока. </t>
  </si>
  <si>
    <t>Мероприятия включены в государственную программу Приморского края "Развитие транспортного комплекса Приморского края" на 2013-2020 г.</t>
  </si>
  <si>
    <t>Строительство резервуара для хранения воды на 1000 м3(для резервного водоснабжения)</t>
  </si>
  <si>
    <t>Повышение качества продукции, улучшение условий труда, компьютеризация процесса доения. Увеличение производства молока до 7000 тонн в сутки./ Завершено строительство и запущено в эксплуатацию 1-я очередь комплекса на 200 голов с доильным залом. Производится монтаж 2-й очереди на 200 голов (Сооружены основные конструкции).</t>
  </si>
  <si>
    <t>Бесперебойное водоснабжение производства  и населения</t>
  </si>
  <si>
    <t>Развитие сельскохозяйственной отрасли и рыбоводства</t>
  </si>
  <si>
    <t>ООО "Звезда Востока"</t>
  </si>
  <si>
    <t>Ферма по разведению морских гидробионтов (морской гребешок, трипанг, ламинарии)</t>
  </si>
  <si>
    <t>район бухты Краковка, Партизанский район, Приморский край</t>
  </si>
  <si>
    <t>2018-2023</t>
  </si>
  <si>
    <t>средства инвесторов, бюджетные средства</t>
  </si>
  <si>
    <t>Транспортная и инженерная инфраструктуры</t>
  </si>
  <si>
    <t>нет</t>
  </si>
  <si>
    <t>Создание морской фермы по выращиванию гребешка, ламинарии подразумевает организацию морских платаций и береговой базы обслуживания. По выходу на полную мощность годовой объем изъятия продукции составит: Гребешок - 5000 т., ламинария - 29000 т. На сегодняшний день подана заявка на получение статуса резидента свободного порта Владивосток. Ведутся предпроектные работы. Проведена оценка состояния дна в границах участка. Готовятся документы для прохождения экологической экспертизы. Ведутся работы по подбору персонала и поиску посадочного материала (молодь гребешка)</t>
  </si>
  <si>
    <t>2013-2020</t>
  </si>
  <si>
    <t>2015-2025</t>
  </si>
  <si>
    <t>инициатива инвестора</t>
  </si>
  <si>
    <t>2019-2025</t>
  </si>
  <si>
    <t>2019-2020</t>
  </si>
  <si>
    <t>ведутся проектно-изыскательные работы</t>
  </si>
  <si>
    <t>Проектная инициатива</t>
  </si>
  <si>
    <t>Разработана проектная документация стадии рабочая; для прохождения экспертизы необходимо доработать проект стадии проектная и сметный расчет, но в связи с тем, что земля Минобороны РФ, в муниципальную собственность не передана, проектная документация не разрабатывается.</t>
  </si>
  <si>
    <t>Разработана документация стадии проектная; для прохождения экспертизы необходимо откорректировать проект и подготовить сметный расчет, для выполнения работ по строительсту объекта необходимо разработать проект стадии рабочей документации. Меропрятие включено в государственную  программу  Приморского края "Развитие физической культуры и спорта в Приморском крае" на 2013-2020 годы</t>
  </si>
  <si>
    <t>Планируемые объекты инфраструктуры Партизанского муниципального района на 2019 - 2025 гг.</t>
  </si>
  <si>
    <t>2021-2023</t>
  </si>
  <si>
    <t>375,99 в т.ч. 3,0 ПСД</t>
  </si>
  <si>
    <t>Строительство физкультурно-оздоровительного комплекса в Партизанском муниципальном районе</t>
  </si>
  <si>
    <t>2020-2023</t>
  </si>
  <si>
    <t>262,49, в т.ч. 17 ПСД</t>
  </si>
  <si>
    <t>Плоскостное спортивное сооружение. Универсальная площадка для игровых видов спорта</t>
  </si>
  <si>
    <t>Плоскостное спортивное сооружение. Крытая спортивная площадка (атлетический павильон) для гимнастических упражнений</t>
  </si>
  <si>
    <t>Проектная инициатива, объект согласован с департаментом физической культуры и спорта ПК</t>
  </si>
  <si>
    <t>с.Новолитовск Партизанский район</t>
  </si>
  <si>
    <t>Плоскостное спортивное сооружение. Комбинированный спортивный комплекс (для игровых видов спорта и тренажерный сектор).</t>
  </si>
  <si>
    <t>Плоскостное спортивное сооружение. Универсальная спортивная площадка  тип № 4.</t>
  </si>
  <si>
    <t>п.Николаевка Партизанский район</t>
  </si>
  <si>
    <t>с.Молчановка, Партизанский район</t>
  </si>
  <si>
    <t>Увеличение доли населения, систематически занимающегося физической культурой и спортом, в общей численности населенияв возрасте 3-79 лет</t>
  </si>
  <si>
    <t>Строительство крытого тренировочного катка</t>
  </si>
  <si>
    <t>378,0 в т.ч. 18,0 ПСД</t>
  </si>
  <si>
    <t>пос.Волчанец, Партизанского района, Приморского края</t>
  </si>
  <si>
    <t xml:space="preserve">Меропрятие включено в государственную  программу  Приморского края "Развитие культуры Приморского края на 2013-2020 годы". Закончены работы по капитальному ремонту спортзала, объект введен в эксплуатацию. В стадии завершения капитальный ремонт зрительного зала. Работы по дальнейшему восстановлению здания продолжаются.  </t>
  </si>
  <si>
    <t>Строительство объекта культурно-досугового типа на территории Екатериновского сельского поселения (модульный сельский клуб на 100 посадочных мест)</t>
  </si>
  <si>
    <t>с.Екатериновка, Партизанского муниципального района</t>
  </si>
  <si>
    <t xml:space="preserve">Отдельно стоящее здание бассейна. Компактно размещены набор необходимых помещений плавательного бассейна по их функциональному делению на зоны: основную (физкультурно-оздоровительную), вспомогательного назначения, техническую, а также общественную зону. Габариты чаши бассейна 25х11 м, количество дорожек - 4. Зал подготовительных занятий ("сухого плавания") площадью 185,76 кв.м.
Зеркало воды: 275 кв. м
</t>
  </si>
  <si>
    <t xml:space="preserve">Спортивный комплекс включает в себя: тренажерный зал, футбольный зал и помещения для групповых занятий, раздевалки с душевыми и санузлами, методический кабинет, кабинет врача, административно-служебные и технические помещения. Можно заниматься баскетболом, футболом, волейболом, единоборствами. Возможно проводить соревнования высокого уровня - по мини-футболу, баскетболу, волейболу, большому теннису.
</t>
  </si>
  <si>
    <t>Общая площадь катка 3660 кв.м. Пропускная способность ледового поля при соревнованиях и учебно-тренировочных занятиях составит порядка около 50 человек в смену, во время массового катания около 300 человек в день. Количество мест на трибунах-301 ед.</t>
  </si>
  <si>
    <t xml:space="preserve">Спортивная площадка для подвижных игр, поле для мини-футбола, беговую дорожку и прыжковую яму, гимнастические тренажеры.
</t>
  </si>
  <si>
    <t>Количество отремонтированных муниципальных учреждений культуры и охват населения Партизанского муниципального района Приморского края культурными меропритятиями</t>
  </si>
  <si>
    <t xml:space="preserve">Требуется разработка ПСД. </t>
  </si>
  <si>
    <t>Екатериновское сельское поселение</t>
  </si>
  <si>
    <t>Капитальный ремонт кровли в здании дома культуры Новицкого сельского поселения</t>
  </si>
  <si>
    <t>Новицкое сельское поселение</t>
  </si>
  <si>
    <t>Капитальный ремонт кровли в здании дома культуры Золотодолинского сельского поселения</t>
  </si>
  <si>
    <t>Объекту присвоен статус - новый</t>
  </si>
  <si>
    <t>Капитальный ремонт кровли в здании дома культуры Екатериновского сельского поселения</t>
  </si>
  <si>
    <t>с.Голубовка, Партизанского муниципального района</t>
  </si>
  <si>
    <t>Строительство школы в рамках ТОР "Нефтехимический" ВНХК</t>
  </si>
  <si>
    <t>2023-2025</t>
  </si>
  <si>
    <t>количество мест: 300.  Мероприятия по содействию создания в субъектах РФ (исходя из прогнозируемой потребности) новых мест в общеобразовательных учреждениях в рамках государственной программы Российской Федерации "Развитие образования" на 2013-2020 годы.</t>
  </si>
  <si>
    <t>АО "Восточная нефтехимическая компания", администрация Партизанского муниципального района</t>
  </si>
  <si>
    <t>Строительство детского дошкольного учреждения в рамках ТОР "Нефтехимический" ВНХК</t>
  </si>
  <si>
    <t>количество мест: 180. Сздание дополнительных мест в ДОУ.Увеличение обеспеченности местами детей. Повышение охвата детей в возрасте 1-6 лет услугами дошкольного образования не менее 6,7%.</t>
  </si>
  <si>
    <t>2016-2019</t>
  </si>
  <si>
    <t>Приступили к реализации 1 этапа строительства (проведены работы по архитектурному решению основного здания школы, конструктивному решению здания гаража)</t>
  </si>
  <si>
    <t xml:space="preserve">Разработана проектная документация в стадии актуальная.Приступили к строительству 1-го этапа,Выполнены работы: подготовительные, вертикальная планировка, фундамент, стены и перекрытия 1-го этажа здания, подпольные каналы 1 этажа, приступили к кирпичной кладки 2-го этажа; возведено здание овощехранилища (крыша, стены, перекрытие)  </t>
  </si>
  <si>
    <t>2022-2024</t>
  </si>
  <si>
    <t>Строительство пристроя к МКОУ СОШ с.Владимиро-Александровское</t>
  </si>
  <si>
    <t xml:space="preserve"> Партизанский муниципальный  район</t>
  </si>
  <si>
    <t xml:space="preserve"> ввод дополнительных 300 мест для сокращения численности обучающающихся во вторую смену смену</t>
  </si>
  <si>
    <t>МКУ "Управление образования" Парти занского муниципального района</t>
  </si>
  <si>
    <t>Строительство МКОУ СОШ с.Екатериновка</t>
  </si>
  <si>
    <t xml:space="preserve"> ввод новых 500 мест для сокращения численности обучающающихся во вторую смену смену</t>
  </si>
  <si>
    <t>Требуется разработать ПСД. Объект согласован с департаментом образования и науки ПК</t>
  </si>
  <si>
    <t>2020-2024</t>
  </si>
  <si>
    <t>Капитальный ремонт МКОУ СОШ с.Владимиро-Александровское</t>
  </si>
  <si>
    <t>В соответствии с требованиями СанПин замена окон в образовательном учреждении</t>
  </si>
  <si>
    <t>Объект включен в государственную программу ПК "Развитие образования в Приморском крае" на 2013-2020 годы, в МП «Развитие образования Партизанского муниципального района» на 2018-2020 годы</t>
  </si>
  <si>
    <t>Капитальный ремонт МКОУ СОШ с.Новая Сила</t>
  </si>
  <si>
    <t>Капитальный ремонт МКОУ СОШ с.Екатериновка</t>
  </si>
  <si>
    <t>Капитальный ремонт МКОУ СОШ с.Золотая Долина</t>
  </si>
  <si>
    <t>Капитальный ремонт МКОУ СОШ с.Николаевка</t>
  </si>
  <si>
    <t>В соответствии с требованиями СанПин замена окон и ремонт кровли в образовательном учреждении</t>
  </si>
  <si>
    <t>Капитальный ремонт МКОУ СОШ с.Новицкое</t>
  </si>
  <si>
    <t>В соответствии с требованиями СанПин замена окон, благоустройство территории, ограждение в образовательном учреждении</t>
  </si>
  <si>
    <t>Капитальный ремонт МКОУ СОШ с.Сергеевка</t>
  </si>
  <si>
    <t>Капитальный ремонт МКОУ СОШ с.Голубовка</t>
  </si>
  <si>
    <t>В соответствии с требованиями СанПин ремонт кровли в образовательном учреждении</t>
  </si>
  <si>
    <t>Капитальный ремонт МКОУ СОШ с.Перетино</t>
  </si>
  <si>
    <t>В соответствии с требованиями СанПин ремонт кровли,благоустройство территории и ограждение в образовательном учреждении</t>
  </si>
  <si>
    <t>Обеспечение мероприятий по устойчивому сокращению непригодного для проживания жилищного фонда, расположенного на территории Партизанского муниципального района</t>
  </si>
  <si>
    <t>Улучшение жилищных условий граждан</t>
  </si>
  <si>
    <t>Мероприятия согласованы с департаментом градостроительства ПК</t>
  </si>
  <si>
    <t>Повышение надежности энергоснабжения потребителей АО "Восточная нефтехимическая компания" . Трансформаторная мощность 500 МВА (2*250 МВА), ориентировочная протяженность 30 км каждая с расширением ПС 500 кВ Лозовая на две линейные ячейки 220 кВ</t>
  </si>
  <si>
    <t xml:space="preserve">Обеспечение мероприятий по переселению граждан из аварийного жилищного фонда, расположенного на территории Партизанского муниципального района </t>
  </si>
  <si>
    <t>Разработана ПСД.Данный объект включен в муниципальную программу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2018-2020 годы", утвержденную постановлением администрации Партизанского муниципального района от 10.11.2017 № 691</t>
  </si>
  <si>
    <t>Реконструкция водоводов от Екатериновского водозабора до ВНС и закольцовке системы водоснабжения в с.Вдадимиро-Александровское</t>
  </si>
  <si>
    <t xml:space="preserve">Требуется разработать ПСД. Объект согласован с департаментом по жилищно-коммунальному хозяйству и топливным ресурсам ПК </t>
  </si>
  <si>
    <t>Реконструкция водоводов, станции водоподготовки и закольцовке системы водоснабжения с.Екатериновка</t>
  </si>
  <si>
    <t>2022-2023</t>
  </si>
  <si>
    <t>Капитальный ремонт водоводов в селах Новая  Сила, Сергеевка и Новицкое</t>
  </si>
  <si>
    <t>2021-2022</t>
  </si>
  <si>
    <t>Ремонт проезжей части автодороги "Артем-Находка-порт Восточный" на участке км 71+300 км 168+000 в Приморском крае</t>
  </si>
  <si>
    <t>краевой бюджет</t>
  </si>
  <si>
    <t>Проектирование и строительство подъезных автомобильных дорог, проездов к земельным участкам, предоставленным на бесплатной основе гражданам, имеющим трех и более детей, расположенных в границах ПМР</t>
  </si>
  <si>
    <t>Объект строительства включен в национальный проект "Безопасные и качественные автомобильные дороги"</t>
  </si>
  <si>
    <t>Департамент дорожного хозяйства Приморского края, Администрация Партизанского района</t>
  </si>
  <si>
    <t>администрация Партизанского муниципального района</t>
  </si>
  <si>
    <t>ОХРАНА ОКРУЖАЮЩЕЙ СРЕДЫ</t>
  </si>
  <si>
    <t>Расчистка, спрямление и дноуглубление русел рек Ратная, Ольга и Падь Прямая для защиты от наводнений территории ПМР, в том числе разработка ПСД</t>
  </si>
  <si>
    <t xml:space="preserve">Целью является обеспечение защищенности населения от наводнений. Количество защищаемого населения – 900 человек.
</t>
  </si>
  <si>
    <t>Реконструкция мостового перехода через р.Партизанская на км 11+576 автомобильной дороги Находка-Лазо-Ольга -Кавалерово в Приморском крае</t>
  </si>
  <si>
    <t>Объект согласован с департаментом транспорта и дорожного хозяйства ПК и включен в национальный проект "Безопасные и качественные автомобильные дороги"</t>
  </si>
  <si>
    <t>Расчистка, спрямление и дноуглубление русла реки Водопадная для защиты от наводнений пос.Николаевка ПМР, в том числе разработка ПСД</t>
  </si>
  <si>
    <t xml:space="preserve">Целью является обеспечение защищенности населения от наводнений. Количество защищаемого населения – 1200 человек.
</t>
  </si>
  <si>
    <t>Капитальный ремонт защитной земляной дамбы обвалования, усиленной каменной наброской и шпорами длиной 1250 м на р.Партизанская возле с.Золотая Долина, в т.ч. Разработка ПСД</t>
  </si>
  <si>
    <t>1250,0 м</t>
  </si>
  <si>
    <t>Объект согласован с департаментом природных ресурсов и охраны окружающей среды ПК и включен в национальный проект "Экология"</t>
  </si>
  <si>
    <t>Департамент природных ресурсов и охраны окружающей среды ПК, администрация ПМР</t>
  </si>
  <si>
    <t>Обьекты здравоохранения</t>
  </si>
  <si>
    <t>Строительство поликлинники смешанного типа на 100 посещений в смену с подстанцией скорой медицинской помощи в пос. Волчанец</t>
  </si>
  <si>
    <t>Департамент здравоохранения ПК</t>
  </si>
  <si>
    <t xml:space="preserve">Новое строительство на участке площадью 1070 тыс. кв.м. по адресу ориентира  Приморский край, пос. Волчанец, ул. Комсомольская 16. Поликлиника смешанного типа на 100 посещений в смену
Количество посещений: 100 посещений в смену
</t>
  </si>
  <si>
    <t xml:space="preserve">Приказ Минздрава России от 05.11.2013 N 822н "Об утверждении Порядка оказания медицинской помощи несовершеннолетним, в том числе в период обучения и воспитания в образовательных организациях"
Распоряжение Правительства Российской Федерации от 17.12.2015 г. 2602-р.
Приказ Минздравсоцразвития России от 15.05.2012 N 543н "Об утверждении Положения об организации оказания первичной медико-санитарной помощи взрослому населению"
</t>
  </si>
  <si>
    <t>Улучшение внутренних пространств  детских  поликлиник</t>
  </si>
  <si>
    <t>Улучшение материально-технической базы,  созжание комфортного пребывание пациентов</t>
  </si>
  <si>
    <t>Ведомственная целевая программа "Развитие материально-технического обеспечения детских поликлинических отделений медицинских организаций"</t>
  </si>
  <si>
    <t>Приобретение оборудовапния в детскую поликлинику Партизанская ЦРБ</t>
  </si>
  <si>
    <t xml:space="preserve">Повышение качества обследования и диагностики </t>
  </si>
  <si>
    <t xml:space="preserve">Капитальный ремонт здания ФАП с. Новицкое  для организации  врачебной амбулатории </t>
  </si>
  <si>
    <t>Капитальный ремонт кровли главного корпуса  Партизанская ЦРБ</t>
  </si>
  <si>
    <t>Капитальный ремонт инфекционного отделения, установка вентиляции</t>
  </si>
  <si>
    <t>2020-2021</t>
  </si>
  <si>
    <t>ИТОГО</t>
  </si>
  <si>
    <t>ВСЕГО</t>
  </si>
  <si>
    <t>Доступность оказания  медицинской помощи</t>
  </si>
  <si>
    <t>Создание условий  для комфортного пребывания  больных</t>
  </si>
  <si>
    <t>Создание условий  для комфортного пребывания  больных  согласно нормам САН ПИН</t>
  </si>
  <si>
    <t>Имеются  подготовленные сметы капитального ремонта</t>
  </si>
  <si>
    <t>2016-2020</t>
  </si>
  <si>
    <t>2012-2020</t>
  </si>
  <si>
    <t>Создание природного парка краевого значения "Южно-Приморский"</t>
  </si>
  <si>
    <t>Создание объектов инфраструктуры для экологического туризма на территории особо охраняемых природных территорий регионального значения</t>
  </si>
  <si>
    <t>Планируемые объекты инфраструктуры Партизанского муниципального района на 2020 - 2025 гг.</t>
  </si>
  <si>
    <t>Капитальный ремонт кровли в здании дома культуры с.Новицкое</t>
  </si>
  <si>
    <t>Капитальный ремонт кровли в здании дома культуры с.Фроловка</t>
  </si>
  <si>
    <t>Смета прошла проверку в КГАУ Примгосэкспертиза</t>
  </si>
  <si>
    <t>Капитальный ремонт кровли в здании дома культурыс.Голубовка</t>
  </si>
  <si>
    <t>с.Новицкое, Партизанский район</t>
  </si>
  <si>
    <t>Капитальный ремонт кровли в здании дома культуры с.Новая Сила</t>
  </si>
  <si>
    <t>с.Новая Сила, Партизанский район</t>
  </si>
  <si>
    <t>Капитальный ремонт  Дома культуры с.Хмыловка</t>
  </si>
  <si>
    <t xml:space="preserve"> Золотодолинское сельского поселения</t>
  </si>
  <si>
    <t xml:space="preserve"> Новицкое сельского поселения</t>
  </si>
  <si>
    <t xml:space="preserve"> Владимиро-Александровское сельского поселения</t>
  </si>
  <si>
    <t>Капитальный ремонт Районной межпоселенческой библиотеки Партизанского муниципального района</t>
  </si>
  <si>
    <t>Капитальный ремонт кровли Дома культуры с.Новолитовск</t>
  </si>
  <si>
    <t>Новолитовское сельское поселение</t>
  </si>
  <si>
    <t>В соответствии с требованиями СанПин замена окон в образовательном учреждении, реконструкция пищеблока</t>
  </si>
  <si>
    <t>В соответствии с требованиями СанПин ремонт кровли,благоустройство территории и ограждения, замена окон в образовательном учреждении</t>
  </si>
  <si>
    <t>2015-2022</t>
  </si>
  <si>
    <t>Установка спортивной площадки для игровых видов спорта (тип №2)</t>
  </si>
  <si>
    <t>Установка комбинированного спортивного комплекса для игровых видов спорта и тренажерного сектора.</t>
  </si>
  <si>
    <t>Проектно-сметная документация прошла проверку в КГУП "Приморский РЦЦС" (ценообразование).Объект согласован с департаментом физической культуры и спорта ПК</t>
  </si>
  <si>
    <t>Установка универсальной спортивной площадки (тип № 4)</t>
  </si>
  <si>
    <t xml:space="preserve">Реконструкция стадиона </t>
  </si>
  <si>
    <t>с.Владимиро-Александровское, Партизанского района, Приморского края</t>
  </si>
  <si>
    <t>2020-2022</t>
  </si>
  <si>
    <t>Установка комбинированного спортивного комплекса для игровых видов спорта и тренажерного сектора (тип № 3)</t>
  </si>
  <si>
    <t>с.Новолитовск, Партизанский район</t>
  </si>
  <si>
    <t>п.Николаевка, Партизанский район</t>
  </si>
  <si>
    <t>с.Новая Сила Партизанский райлн</t>
  </si>
  <si>
    <t>с.Золотая Долина Партизанский район</t>
  </si>
  <si>
    <t>с.Голубовка Партизанский район</t>
  </si>
  <si>
    <t>с.Молчановка Партизанский район</t>
  </si>
  <si>
    <t>с.Боец Кузнецов Партизанский район</t>
  </si>
  <si>
    <t>с.Екатериновка Партизанский район</t>
  </si>
  <si>
    <t>ИП Андрейчук О.Ф.</t>
  </si>
  <si>
    <t>Инициатива инвестора</t>
  </si>
  <si>
    <t>Строительство автомойки</t>
  </si>
  <si>
    <t>с.Владимиро-Александровское, Партизанский муниципальный район</t>
  </si>
  <si>
    <t>Обеспечение шаговой доступности в удовлетворении потребности населения в услугах автомойки</t>
  </si>
  <si>
    <t>Строительство автосервиса</t>
  </si>
  <si>
    <t>2020-2022 (1 этап)  2023-2024 (2 этап)</t>
  </si>
  <si>
    <t>ПСД в стадии согласования</t>
  </si>
  <si>
    <t>ИП Шерстнева О.П.</t>
  </si>
  <si>
    <t>Капитальный ремонт объектов водоснабжения и водоотведения в селах Владимиро-Александровское, Хмыловка, Екатериновка, Новая  Сила, Сергеевка, пос.Слинкино, Золотая Долина и Новицкое</t>
  </si>
  <si>
    <t xml:space="preserve">Капитальный ремонт котельной в пос.Волчанец ул. Комсомольская 1В </t>
  </si>
  <si>
    <t>Капитальный ремонт объектов электроснабжения (замена аварийных опор, приобретение комплектных трансформаторных подстанций)</t>
  </si>
  <si>
    <t>Снижение технологических сбоев, ненормированных потерь коммунальных ресурсов  на инженерных сетях</t>
  </si>
  <si>
    <t>Снижение уровня износв котельного оборудования на 40%</t>
  </si>
  <si>
    <t>Объекты инвестиций Партизанского муниципального района на 2020- 2025 гг.</t>
  </si>
  <si>
    <t>Строительство молочно-товарной фермы и сопутствующих производств</t>
  </si>
  <si>
    <t xml:space="preserve"> Партизанский района, Приморского края</t>
  </si>
  <si>
    <t>собственные средства, кредитные ресурсы МСП Банк, грант "Развитие семейной животноводческой фермы"</t>
  </si>
  <si>
    <t xml:space="preserve">Увеличение объема производимой и перерабатываемой продукции собственного производства. </t>
  </si>
  <si>
    <t>ИП глава КФХ Вахманов Д.Г., АО Корпорация развития МСП, Департамент сельского хозяйства и продовольствия</t>
  </si>
  <si>
    <t>ИП Глава КФХ Ким В.В.</t>
  </si>
  <si>
    <t>Закладка плодово-ягодного сада (многолетние насаждения)</t>
  </si>
  <si>
    <t>с.Новая Сила</t>
  </si>
  <si>
    <t>2019-2023</t>
  </si>
  <si>
    <t>собственные средства, бюджетные средства</t>
  </si>
  <si>
    <t>Расширение пречня продовольственных товаров собственного производства на сельскохозяйственном рынке</t>
  </si>
</sst>
</file>

<file path=xl/styles.xml><?xml version="1.0" encoding="utf-8"?>
<styleSheet xmlns="http://schemas.openxmlformats.org/spreadsheetml/2006/main">
  <numFmts count="7">
    <numFmt numFmtId="164" formatCode="_-* #,##0.00\ _р_._-;\-* #,##0.00\ _р_._-;_-* &quot;-&quot;??\ _р_._-;_-@_-"/>
    <numFmt numFmtId="165" formatCode="0.0"/>
    <numFmt numFmtId="166" formatCode="#,##0.00_ ;\-#,##0.00\ "/>
    <numFmt numFmtId="167" formatCode="#,##0.0"/>
    <numFmt numFmtId="168" formatCode="#,##0.0\ \ \ ;\-#,##0.0"/>
    <numFmt numFmtId="169" formatCode="0.000"/>
    <numFmt numFmtId="170" formatCode="#,##0.000_ ;\-#,##0.000\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2" fillId="0" borderId="0">
      <alignment horizontal="left" vertical="top" wrapText="1"/>
    </xf>
    <xf numFmtId="0" fontId="23" fillId="0" borderId="0">
      <alignment horizontal="center" vertical="top" wrapText="1"/>
    </xf>
    <xf numFmtId="0" fontId="25" fillId="0" borderId="0"/>
  </cellStyleXfs>
  <cellXfs count="269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4" fontId="5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5" fillId="0" borderId="2" xfId="0" applyFont="1" applyBorder="1"/>
    <xf numFmtId="0" fontId="3" fillId="0" borderId="0" xfId="0" applyFont="1" applyBorder="1"/>
    <xf numFmtId="0" fontId="7" fillId="0" borderId="2" xfId="0" applyFont="1" applyBorder="1" applyAlignment="1">
      <alignment wrapText="1"/>
    </xf>
    <xf numFmtId="0" fontId="6" fillId="0" borderId="0" xfId="0" applyFont="1" applyBorder="1"/>
    <xf numFmtId="0" fontId="7" fillId="0" borderId="2" xfId="0" applyFont="1" applyBorder="1"/>
    <xf numFmtId="165" fontId="3" fillId="0" borderId="2" xfId="0" applyNumberFormat="1" applyFont="1" applyBorder="1"/>
    <xf numFmtId="0" fontId="3" fillId="0" borderId="6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165" fontId="5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wrapText="1"/>
    </xf>
    <xf numFmtId="165" fontId="4" fillId="0" borderId="6" xfId="0" applyNumberFormat="1" applyFont="1" applyBorder="1"/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4" fontId="5" fillId="0" borderId="4" xfId="0" applyNumberFormat="1" applyFont="1" applyBorder="1"/>
    <xf numFmtId="3" fontId="6" fillId="0" borderId="4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6" fontId="5" fillId="0" borderId="2" xfId="1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167" fontId="3" fillId="0" borderId="2" xfId="0" applyNumberFormat="1" applyFont="1" applyBorder="1"/>
    <xf numFmtId="0" fontId="3" fillId="0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wrapText="1"/>
    </xf>
    <xf numFmtId="167" fontId="4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/>
    </xf>
    <xf numFmtId="0" fontId="8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2" fontId="14" fillId="0" borderId="2" xfId="0" applyNumberFormat="1" applyFont="1" applyFill="1" applyBorder="1" applyAlignment="1">
      <alignment wrapText="1"/>
    </xf>
    <xf numFmtId="0" fontId="14" fillId="0" borderId="2" xfId="0" applyFont="1" applyBorder="1" applyAlignment="1">
      <alignment horizontal="right" wrapText="1"/>
    </xf>
    <xf numFmtId="0" fontId="12" fillId="0" borderId="0" xfId="0" applyFont="1" applyAlignment="1"/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shrinkToFit="1"/>
    </xf>
    <xf numFmtId="4" fontId="17" fillId="0" borderId="2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/>
    <xf numFmtId="0" fontId="14" fillId="0" borderId="8" xfId="0" applyFont="1" applyFill="1" applyBorder="1" applyAlignment="1">
      <alignment horizontal="right"/>
    </xf>
    <xf numFmtId="0" fontId="0" fillId="0" borderId="0" xfId="0" applyFill="1" applyAlignment="1"/>
    <xf numFmtId="4" fontId="14" fillId="0" borderId="2" xfId="0" applyNumberFormat="1" applyFont="1" applyBorder="1" applyAlignment="1"/>
    <xf numFmtId="4" fontId="14" fillId="0" borderId="2" xfId="0" applyNumberFormat="1" applyFont="1" applyBorder="1" applyAlignment="1">
      <alignment horizontal="right" wrapText="1"/>
    </xf>
    <xf numFmtId="0" fontId="12" fillId="0" borderId="2" xfId="0" applyFont="1" applyBorder="1" applyAlignment="1"/>
    <xf numFmtId="0" fontId="14" fillId="0" borderId="2" xfId="0" applyFont="1" applyFill="1" applyBorder="1" applyAlignment="1"/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wrapText="1"/>
    </xf>
    <xf numFmtId="4" fontId="20" fillId="0" borderId="2" xfId="0" quotePrefix="1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wrapText="1"/>
    </xf>
    <xf numFmtId="165" fontId="6" fillId="0" borderId="2" xfId="0" applyNumberFormat="1" applyFont="1" applyFill="1" applyBorder="1"/>
    <xf numFmtId="0" fontId="3" fillId="0" borderId="2" xfId="0" applyFont="1" applyBorder="1" applyAlignment="1"/>
    <xf numFmtId="165" fontId="6" fillId="0" borderId="2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 wrapText="1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/>
    <xf numFmtId="0" fontId="15" fillId="0" borderId="0" xfId="0" applyFont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wrapText="1"/>
    </xf>
    <xf numFmtId="4" fontId="14" fillId="0" borderId="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center"/>
    </xf>
    <xf numFmtId="3" fontId="14" fillId="0" borderId="2" xfId="0" applyNumberFormat="1" applyFont="1" applyBorder="1" applyAlignment="1">
      <alignment horizontal="center" wrapText="1"/>
    </xf>
    <xf numFmtId="0" fontId="18" fillId="0" borderId="2" xfId="0" applyFont="1" applyFill="1" applyBorder="1" applyAlignment="1">
      <alignment horizontal="right" wrapText="1"/>
    </xf>
    <xf numFmtId="0" fontId="18" fillId="0" borderId="2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right" wrapText="1"/>
    </xf>
    <xf numFmtId="3" fontId="18" fillId="0" borderId="13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0" fillId="0" borderId="9" xfId="0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0" fontId="14" fillId="2" borderId="2" xfId="0" applyFont="1" applyFill="1" applyBorder="1" applyAlignment="1">
      <alignment horizontal="left" wrapText="1"/>
    </xf>
    <xf numFmtId="0" fontId="7" fillId="2" borderId="2" xfId="0" applyFont="1" applyFill="1" applyBorder="1"/>
    <xf numFmtId="0" fontId="6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5" fontId="3" fillId="0" borderId="6" xfId="0" applyNumberFormat="1" applyFont="1" applyBorder="1"/>
    <xf numFmtId="0" fontId="3" fillId="0" borderId="2" xfId="0" applyFont="1" applyBorder="1" applyAlignment="1">
      <alignment shrinkToFit="1"/>
    </xf>
    <xf numFmtId="0" fontId="3" fillId="2" borderId="6" xfId="0" applyFont="1" applyFill="1" applyBorder="1"/>
    <xf numFmtId="0" fontId="14" fillId="2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9" fontId="12" fillId="2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9" fontId="3" fillId="2" borderId="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2" fontId="3" fillId="0" borderId="2" xfId="0" quotePrefix="1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2" fontId="3" fillId="2" borderId="2" xfId="0" quotePrefix="1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left" vertical="top" wrapText="1"/>
    </xf>
    <xf numFmtId="0" fontId="24" fillId="0" borderId="0" xfId="3" applyFont="1" applyAlignment="1">
      <alignment horizontal="center" vertical="top" wrapText="1"/>
    </xf>
    <xf numFmtId="0" fontId="24" fillId="0" borderId="2" xfId="3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3" fillId="0" borderId="2" xfId="3" applyFont="1" applyBorder="1" applyAlignment="1">
      <alignment horizontal="center" vertical="top" wrapText="1"/>
    </xf>
    <xf numFmtId="0" fontId="21" fillId="0" borderId="2" xfId="4" applyFont="1" applyFill="1" applyBorder="1" applyAlignment="1">
      <alignment vertical="center" wrapText="1"/>
    </xf>
    <xf numFmtId="169" fontId="4" fillId="0" borderId="2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9" fontId="12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0" xfId="4" applyFont="1" applyFill="1" applyBorder="1" applyAlignment="1">
      <alignment vertical="center" wrapText="1"/>
    </xf>
    <xf numFmtId="0" fontId="13" fillId="0" borderId="0" xfId="3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24" fillId="0" borderId="0" xfId="3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166" fontId="6" fillId="0" borderId="2" xfId="1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24" fillId="2" borderId="2" xfId="2" applyFont="1" applyFill="1" applyBorder="1" applyAlignment="1">
      <alignment horizontal="left" vertical="top" wrapText="1"/>
    </xf>
    <xf numFmtId="0" fontId="27" fillId="0" borderId="2" xfId="2" applyFont="1" applyBorder="1" applyAlignment="1">
      <alignment horizontal="left" vertical="top" wrapText="1"/>
    </xf>
    <xf numFmtId="0" fontId="28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top" wrapText="1"/>
    </xf>
    <xf numFmtId="166" fontId="6" fillId="0" borderId="2" xfId="1" applyNumberFormat="1" applyFont="1" applyBorder="1" applyAlignment="1">
      <alignment horizontal="center" vertical="center"/>
    </xf>
    <xf numFmtId="166" fontId="6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70" fontId="30" fillId="0" borderId="2" xfId="0" applyNumberFormat="1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/>
    <xf numFmtId="0" fontId="3" fillId="0" borderId="0" xfId="0" applyFont="1" applyBorder="1" applyAlignment="1">
      <alignment wrapText="1"/>
    </xf>
    <xf numFmtId="165" fontId="3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1" xfId="0" applyBorder="1" applyAlignment="1"/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shrinkToFit="1"/>
    </xf>
    <xf numFmtId="0" fontId="17" fillId="0" borderId="2" xfId="0" applyFont="1" applyBorder="1" applyAlignment="1">
      <alignment horizontal="left" shrinkToFit="1"/>
    </xf>
    <xf numFmtId="0" fontId="17" fillId="0" borderId="9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7" fillId="0" borderId="2" xfId="0" applyFont="1" applyBorder="1" applyAlignment="1"/>
  </cellXfs>
  <cellStyles count="5">
    <cellStyle name="st_table_cell_text" xfId="2"/>
    <cellStyle name="st_table_cell_year" xfId="3"/>
    <cellStyle name="Обычный" xfId="0" builtinId="0"/>
    <cellStyle name="Обычный_Прилож. к запросу  строек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"/>
  <sheetViews>
    <sheetView zoomScale="96" zoomScaleNormal="96" workbookViewId="0">
      <pane ySplit="2" topLeftCell="A99" activePane="bottomLeft" state="frozen"/>
      <selection pane="bottomLeft" activeCell="F112" sqref="F112"/>
    </sheetView>
  </sheetViews>
  <sheetFormatPr defaultRowHeight="15"/>
  <cols>
    <col min="1" max="1" width="7" style="1" customWidth="1"/>
    <col min="2" max="2" width="41.85546875" style="1" customWidth="1"/>
    <col min="3" max="3" width="18" style="1" customWidth="1"/>
    <col min="4" max="4" width="21.5703125" style="1" customWidth="1"/>
    <col min="5" max="5" width="15.7109375" style="1" customWidth="1"/>
    <col min="6" max="6" width="13.7109375" style="1" customWidth="1"/>
    <col min="7" max="7" width="38.140625" style="1" customWidth="1"/>
    <col min="8" max="8" width="15" style="32" customWidth="1"/>
    <col min="9" max="9" width="14.42578125" style="1" customWidth="1"/>
    <col min="10" max="10" width="32.7109375" style="1" customWidth="1"/>
    <col min="11" max="11" width="21.140625" style="1" customWidth="1"/>
    <col min="12" max="16384" width="9.140625" style="1"/>
  </cols>
  <sheetData>
    <row r="1" spans="1:12" ht="18.75">
      <c r="A1" s="229" t="s">
        <v>375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2" ht="45">
      <c r="A2" s="136" t="s">
        <v>0</v>
      </c>
      <c r="B2" s="136" t="s">
        <v>1</v>
      </c>
      <c r="C2" s="136" t="s">
        <v>2</v>
      </c>
      <c r="D2" s="136" t="s">
        <v>3</v>
      </c>
      <c r="E2" s="136" t="s">
        <v>4</v>
      </c>
      <c r="F2" s="136" t="s">
        <v>5</v>
      </c>
      <c r="G2" s="136" t="s">
        <v>6</v>
      </c>
      <c r="H2" s="126" t="s">
        <v>7</v>
      </c>
      <c r="I2" s="136" t="s">
        <v>8</v>
      </c>
      <c r="J2" s="136" t="s">
        <v>9</v>
      </c>
      <c r="K2" s="137" t="s">
        <v>10</v>
      </c>
    </row>
    <row r="3" spans="1:12" s="36" customFormat="1">
      <c r="A3" s="34"/>
      <c r="B3" s="34"/>
      <c r="C3" s="34"/>
      <c r="D3" s="34"/>
      <c r="E3" s="34"/>
      <c r="F3" s="34"/>
      <c r="G3" s="34"/>
      <c r="H3" s="35"/>
      <c r="I3" s="34"/>
      <c r="J3" s="34"/>
      <c r="K3" s="34"/>
    </row>
    <row r="4" spans="1:12" s="19" customFormat="1" ht="15.75">
      <c r="A4" s="230" t="s">
        <v>68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2" s="19" customFormat="1" ht="15.75">
      <c r="A5" s="237" t="s">
        <v>69</v>
      </c>
      <c r="B5" s="238"/>
      <c r="C5" s="238"/>
      <c r="D5" s="238"/>
      <c r="E5" s="238"/>
      <c r="F5" s="238"/>
      <c r="G5" s="238"/>
      <c r="H5" s="238"/>
      <c r="I5" s="238"/>
      <c r="J5" s="238"/>
      <c r="K5" s="239"/>
    </row>
    <row r="6" spans="1:12" s="19" customFormat="1" ht="60">
      <c r="A6" s="129">
        <v>1</v>
      </c>
      <c r="B6" s="15" t="s">
        <v>30</v>
      </c>
      <c r="C6" s="15" t="s">
        <v>31</v>
      </c>
      <c r="D6" s="14" t="s">
        <v>392</v>
      </c>
      <c r="E6" s="15" t="s">
        <v>29</v>
      </c>
      <c r="F6" s="21">
        <v>52</v>
      </c>
      <c r="G6" s="15" t="s">
        <v>33</v>
      </c>
      <c r="H6" s="28" t="s">
        <v>26</v>
      </c>
      <c r="I6" s="26" t="s">
        <v>26</v>
      </c>
      <c r="J6" s="3" t="s">
        <v>163</v>
      </c>
      <c r="K6" s="15" t="s">
        <v>34</v>
      </c>
    </row>
    <row r="7" spans="1:12" s="19" customFormat="1" ht="45">
      <c r="A7" s="129">
        <v>2</v>
      </c>
      <c r="B7" s="15" t="s">
        <v>35</v>
      </c>
      <c r="C7" s="15" t="s">
        <v>109</v>
      </c>
      <c r="D7" s="14" t="s">
        <v>259</v>
      </c>
      <c r="E7" s="15" t="s">
        <v>29</v>
      </c>
      <c r="F7" s="21">
        <v>26.5</v>
      </c>
      <c r="G7" s="15" t="s">
        <v>33</v>
      </c>
      <c r="H7" s="28" t="s">
        <v>26</v>
      </c>
      <c r="I7" s="26" t="s">
        <v>26</v>
      </c>
      <c r="J7" s="26" t="s">
        <v>248</v>
      </c>
      <c r="K7" s="15" t="s">
        <v>37</v>
      </c>
    </row>
    <row r="8" spans="1:12" s="19" customFormat="1" ht="60">
      <c r="A8" s="129">
        <v>3</v>
      </c>
      <c r="B8" s="15" t="s">
        <v>209</v>
      </c>
      <c r="C8" s="15" t="s">
        <v>45</v>
      </c>
      <c r="D8" s="14" t="s">
        <v>306</v>
      </c>
      <c r="E8" s="15" t="s">
        <v>46</v>
      </c>
      <c r="F8" s="101">
        <v>40</v>
      </c>
      <c r="G8" s="3" t="s">
        <v>210</v>
      </c>
      <c r="H8" s="28" t="s">
        <v>26</v>
      </c>
      <c r="I8" s="26" t="s">
        <v>26</v>
      </c>
      <c r="J8" s="26" t="s">
        <v>248</v>
      </c>
      <c r="K8" s="139" t="s">
        <v>47</v>
      </c>
      <c r="L8" s="17"/>
    </row>
    <row r="9" spans="1:12" s="19" customFormat="1" ht="75">
      <c r="A9" s="140">
        <v>4</v>
      </c>
      <c r="B9" s="22" t="s">
        <v>322</v>
      </c>
      <c r="C9" s="22" t="s">
        <v>87</v>
      </c>
      <c r="D9" s="192">
        <v>2024</v>
      </c>
      <c r="E9" s="126" t="s">
        <v>111</v>
      </c>
      <c r="F9" s="138">
        <v>88.71</v>
      </c>
      <c r="G9" s="193" t="s">
        <v>323</v>
      </c>
      <c r="H9" s="39" t="s">
        <v>77</v>
      </c>
      <c r="I9" s="39" t="s">
        <v>77</v>
      </c>
      <c r="J9" s="193" t="s">
        <v>324</v>
      </c>
      <c r="K9" s="143" t="s">
        <v>22</v>
      </c>
    </row>
    <row r="10" spans="1:12" s="19" customFormat="1" ht="60">
      <c r="A10" s="140">
        <v>5</v>
      </c>
      <c r="B10" s="22" t="s">
        <v>326</v>
      </c>
      <c r="C10" s="22" t="s">
        <v>87</v>
      </c>
      <c r="D10" s="192" t="s">
        <v>250</v>
      </c>
      <c r="E10" s="155" t="s">
        <v>21</v>
      </c>
      <c r="F10" s="138">
        <v>5.4</v>
      </c>
      <c r="G10" s="193" t="s">
        <v>323</v>
      </c>
      <c r="H10" s="39" t="s">
        <v>77</v>
      </c>
      <c r="I10" s="39" t="s">
        <v>77</v>
      </c>
      <c r="J10" s="193" t="s">
        <v>324</v>
      </c>
      <c r="K10" s="143" t="s">
        <v>22</v>
      </c>
    </row>
    <row r="11" spans="1:12" s="19" customFormat="1" ht="15.75">
      <c r="A11" s="37"/>
      <c r="B11" s="41" t="s">
        <v>11</v>
      </c>
      <c r="C11" s="22"/>
      <c r="D11" s="38"/>
      <c r="E11" s="22"/>
      <c r="F11" s="42">
        <v>212.6</v>
      </c>
      <c r="G11" s="22"/>
      <c r="H11" s="39"/>
      <c r="I11" s="40"/>
      <c r="J11" s="40"/>
      <c r="K11" s="15"/>
    </row>
    <row r="12" spans="1:12" s="19" customFormat="1" ht="15.75">
      <c r="A12" s="234" t="s">
        <v>70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6"/>
    </row>
    <row r="13" spans="1:12" s="6" customFormat="1" ht="90">
      <c r="A13" s="147">
        <v>1</v>
      </c>
      <c r="B13" s="143" t="s">
        <v>107</v>
      </c>
      <c r="C13" s="143" t="s">
        <v>98</v>
      </c>
      <c r="D13" s="161" t="s">
        <v>32</v>
      </c>
      <c r="E13" s="161" t="s">
        <v>142</v>
      </c>
      <c r="F13" s="148">
        <v>280.07299999999998</v>
      </c>
      <c r="G13" s="143" t="s">
        <v>143</v>
      </c>
      <c r="H13" s="143" t="s">
        <v>23</v>
      </c>
      <c r="I13" s="149" t="s">
        <v>77</v>
      </c>
      <c r="J13" s="161" t="s">
        <v>296</v>
      </c>
      <c r="K13" s="143" t="s">
        <v>22</v>
      </c>
      <c r="L13" s="19"/>
    </row>
    <row r="14" spans="1:12" s="6" customFormat="1" ht="201" customHeight="1">
      <c r="A14" s="147">
        <v>2</v>
      </c>
      <c r="B14" s="2" t="s">
        <v>108</v>
      </c>
      <c r="C14" s="143" t="s">
        <v>110</v>
      </c>
      <c r="D14" s="125" t="s">
        <v>295</v>
      </c>
      <c r="E14" s="126" t="s">
        <v>111</v>
      </c>
      <c r="F14" s="150">
        <v>47.717559999999999</v>
      </c>
      <c r="G14" s="2" t="s">
        <v>144</v>
      </c>
      <c r="H14" s="28">
        <v>0.4</v>
      </c>
      <c r="I14" s="28" t="s">
        <v>26</v>
      </c>
      <c r="J14" s="161" t="s">
        <v>297</v>
      </c>
      <c r="K14" s="143" t="s">
        <v>22</v>
      </c>
    </row>
    <row r="15" spans="1:12" s="6" customFormat="1" ht="165">
      <c r="A15" s="151">
        <v>3</v>
      </c>
      <c r="B15" s="2" t="s">
        <v>196</v>
      </c>
      <c r="C15" s="2" t="s">
        <v>197</v>
      </c>
      <c r="D15" s="28" t="s">
        <v>298</v>
      </c>
      <c r="E15" s="2" t="s">
        <v>111</v>
      </c>
      <c r="F15" s="150">
        <v>42</v>
      </c>
      <c r="G15" s="2" t="s">
        <v>199</v>
      </c>
      <c r="H15" s="28" t="s">
        <v>26</v>
      </c>
      <c r="I15" s="28" t="s">
        <v>26</v>
      </c>
      <c r="J15" s="161" t="s">
        <v>253</v>
      </c>
      <c r="K15" s="143" t="s">
        <v>22</v>
      </c>
    </row>
    <row r="16" spans="1:12" s="6" customFormat="1" ht="119.25" customHeight="1">
      <c r="A16" s="151">
        <v>4</v>
      </c>
      <c r="B16" s="2" t="s">
        <v>289</v>
      </c>
      <c r="C16" s="2" t="s">
        <v>300</v>
      </c>
      <c r="D16" s="28" t="s">
        <v>290</v>
      </c>
      <c r="E16" s="2" t="s">
        <v>111</v>
      </c>
      <c r="F16" s="150">
        <v>470</v>
      </c>
      <c r="G16" s="2" t="s">
        <v>291</v>
      </c>
      <c r="H16" s="28" t="s">
        <v>77</v>
      </c>
      <c r="I16" s="28" t="s">
        <v>77</v>
      </c>
      <c r="J16" s="171" t="s">
        <v>305</v>
      </c>
      <c r="K16" s="143" t="s">
        <v>292</v>
      </c>
    </row>
    <row r="17" spans="1:24" s="6" customFormat="1" ht="105">
      <c r="A17" s="151">
        <v>5</v>
      </c>
      <c r="B17" s="2" t="s">
        <v>293</v>
      </c>
      <c r="C17" s="2" t="s">
        <v>300</v>
      </c>
      <c r="D17" s="28" t="s">
        <v>256</v>
      </c>
      <c r="E17" s="2" t="s">
        <v>111</v>
      </c>
      <c r="F17" s="150">
        <v>250</v>
      </c>
      <c r="G17" s="2" t="s">
        <v>294</v>
      </c>
      <c r="H17" s="28" t="s">
        <v>77</v>
      </c>
      <c r="I17" s="28" t="s">
        <v>77</v>
      </c>
      <c r="J17" s="171" t="s">
        <v>305</v>
      </c>
      <c r="K17" s="143" t="s">
        <v>292</v>
      </c>
    </row>
    <row r="18" spans="1:24" s="6" customFormat="1" ht="75">
      <c r="A18" s="151">
        <v>6</v>
      </c>
      <c r="B18" s="2" t="s">
        <v>299</v>
      </c>
      <c r="C18" s="2" t="s">
        <v>300</v>
      </c>
      <c r="D18" s="28" t="s">
        <v>222</v>
      </c>
      <c r="E18" s="2" t="s">
        <v>111</v>
      </c>
      <c r="F18" s="150">
        <v>560.22</v>
      </c>
      <c r="G18" s="170" t="s">
        <v>301</v>
      </c>
      <c r="H18" s="28" t="s">
        <v>77</v>
      </c>
      <c r="I18" s="28" t="s">
        <v>77</v>
      </c>
      <c r="J18" s="171" t="s">
        <v>305</v>
      </c>
      <c r="K18" s="143" t="s">
        <v>302</v>
      </c>
    </row>
    <row r="19" spans="1:24" s="6" customFormat="1" ht="60" customHeight="1">
      <c r="A19" s="151">
        <v>7</v>
      </c>
      <c r="B19" s="2" t="s">
        <v>303</v>
      </c>
      <c r="C19" s="2" t="s">
        <v>300</v>
      </c>
      <c r="D19" s="28" t="s">
        <v>298</v>
      </c>
      <c r="E19" s="2" t="s">
        <v>111</v>
      </c>
      <c r="F19" s="150">
        <v>381.92</v>
      </c>
      <c r="G19" s="170" t="s">
        <v>304</v>
      </c>
      <c r="H19" s="28" t="s">
        <v>77</v>
      </c>
      <c r="I19" s="28" t="s">
        <v>77</v>
      </c>
      <c r="J19" s="171" t="s">
        <v>305</v>
      </c>
      <c r="K19" s="143" t="s">
        <v>302</v>
      </c>
    </row>
    <row r="20" spans="1:24" s="6" customFormat="1" ht="87.75" customHeight="1">
      <c r="A20" s="151">
        <v>8</v>
      </c>
      <c r="B20" s="2" t="s">
        <v>307</v>
      </c>
      <c r="C20" s="2" t="s">
        <v>300</v>
      </c>
      <c r="D20" s="28">
        <v>2020</v>
      </c>
      <c r="E20" s="2" t="s">
        <v>111</v>
      </c>
      <c r="F20" s="150">
        <v>20.5</v>
      </c>
      <c r="G20" s="170" t="s">
        <v>390</v>
      </c>
      <c r="H20" s="28" t="s">
        <v>77</v>
      </c>
      <c r="I20" s="28" t="s">
        <v>77</v>
      </c>
      <c r="J20" s="171" t="s">
        <v>309</v>
      </c>
      <c r="K20" s="143" t="s">
        <v>302</v>
      </c>
    </row>
    <row r="21" spans="1:24" s="6" customFormat="1" ht="90.75" customHeight="1">
      <c r="A21" s="151">
        <v>9</v>
      </c>
      <c r="B21" s="2" t="s">
        <v>310</v>
      </c>
      <c r="C21" s="2" t="s">
        <v>300</v>
      </c>
      <c r="D21" s="28">
        <v>2020</v>
      </c>
      <c r="E21" s="2" t="s">
        <v>111</v>
      </c>
      <c r="F21" s="150">
        <v>1</v>
      </c>
      <c r="G21" s="170" t="s">
        <v>308</v>
      </c>
      <c r="H21" s="28" t="s">
        <v>77</v>
      </c>
      <c r="I21" s="28" t="s">
        <v>77</v>
      </c>
      <c r="J21" s="171" t="s">
        <v>309</v>
      </c>
      <c r="K21" s="143" t="s">
        <v>302</v>
      </c>
    </row>
    <row r="22" spans="1:24" s="6" customFormat="1" ht="89.25" customHeight="1">
      <c r="A22" s="151">
        <v>10</v>
      </c>
      <c r="B22" s="2" t="s">
        <v>311</v>
      </c>
      <c r="C22" s="2" t="s">
        <v>300</v>
      </c>
      <c r="D22" s="28">
        <v>2020</v>
      </c>
      <c r="E22" s="2" t="s">
        <v>111</v>
      </c>
      <c r="F22" s="150">
        <v>0.25</v>
      </c>
      <c r="G22" s="170" t="s">
        <v>308</v>
      </c>
      <c r="H22" s="28" t="s">
        <v>77</v>
      </c>
      <c r="I22" s="28" t="s">
        <v>77</v>
      </c>
      <c r="J22" s="171" t="s">
        <v>309</v>
      </c>
      <c r="K22" s="143" t="s">
        <v>302</v>
      </c>
    </row>
    <row r="23" spans="1:24" s="6" customFormat="1" ht="87" customHeight="1">
      <c r="A23" s="151">
        <v>11</v>
      </c>
      <c r="B23" s="2" t="s">
        <v>312</v>
      </c>
      <c r="C23" s="2" t="s">
        <v>300</v>
      </c>
      <c r="D23" s="28">
        <v>2020</v>
      </c>
      <c r="E23" s="2" t="s">
        <v>111</v>
      </c>
      <c r="F23" s="150">
        <v>0.35599999999999998</v>
      </c>
      <c r="G23" s="170" t="s">
        <v>308</v>
      </c>
      <c r="H23" s="28" t="s">
        <v>77</v>
      </c>
      <c r="I23" s="28" t="s">
        <v>77</v>
      </c>
      <c r="J23" s="171" t="s">
        <v>309</v>
      </c>
      <c r="K23" s="143" t="s">
        <v>302</v>
      </c>
    </row>
    <row r="24" spans="1:24" s="6" customFormat="1" ht="87" customHeight="1">
      <c r="A24" s="151">
        <v>12</v>
      </c>
      <c r="B24" s="2" t="s">
        <v>313</v>
      </c>
      <c r="C24" s="2" t="s">
        <v>300</v>
      </c>
      <c r="D24" s="28">
        <v>2020</v>
      </c>
      <c r="E24" s="2" t="s">
        <v>111</v>
      </c>
      <c r="F24" s="150">
        <v>8.2040000000000006</v>
      </c>
      <c r="G24" s="170" t="s">
        <v>314</v>
      </c>
      <c r="H24" s="28" t="s">
        <v>77</v>
      </c>
      <c r="I24" s="28" t="s">
        <v>77</v>
      </c>
      <c r="J24" s="171" t="s">
        <v>309</v>
      </c>
      <c r="K24" s="143" t="s">
        <v>302</v>
      </c>
    </row>
    <row r="25" spans="1:24" s="6" customFormat="1" ht="87" customHeight="1">
      <c r="A25" s="151">
        <v>13</v>
      </c>
      <c r="B25" s="2" t="s">
        <v>315</v>
      </c>
      <c r="C25" s="2" t="s">
        <v>300</v>
      </c>
      <c r="D25" s="28">
        <v>2020</v>
      </c>
      <c r="E25" s="2" t="s">
        <v>111</v>
      </c>
      <c r="F25" s="150">
        <v>2.3380000000000001</v>
      </c>
      <c r="G25" s="170" t="s">
        <v>316</v>
      </c>
      <c r="H25" s="28" t="s">
        <v>77</v>
      </c>
      <c r="I25" s="28" t="s">
        <v>77</v>
      </c>
      <c r="J25" s="171" t="s">
        <v>309</v>
      </c>
      <c r="K25" s="143" t="s">
        <v>302</v>
      </c>
    </row>
    <row r="26" spans="1:24" s="6" customFormat="1" ht="91.5" customHeight="1">
      <c r="A26" s="151">
        <v>15</v>
      </c>
      <c r="B26" s="2" t="s">
        <v>318</v>
      </c>
      <c r="C26" s="2" t="s">
        <v>300</v>
      </c>
      <c r="D26" s="28">
        <v>2020</v>
      </c>
      <c r="E26" s="2" t="s">
        <v>111</v>
      </c>
      <c r="F26" s="150">
        <v>2.9180000000000001</v>
      </c>
      <c r="G26" s="170" t="s">
        <v>319</v>
      </c>
      <c r="H26" s="28" t="s">
        <v>77</v>
      </c>
      <c r="I26" s="28" t="s">
        <v>77</v>
      </c>
      <c r="J26" s="171" t="s">
        <v>309</v>
      </c>
      <c r="K26" s="143" t="s">
        <v>302</v>
      </c>
    </row>
    <row r="27" spans="1:24" s="6" customFormat="1" ht="88.5" customHeight="1">
      <c r="A27" s="151">
        <v>16</v>
      </c>
      <c r="B27" s="2" t="s">
        <v>320</v>
      </c>
      <c r="C27" s="2" t="s">
        <v>300</v>
      </c>
      <c r="D27" s="28" t="s">
        <v>250</v>
      </c>
      <c r="E27" s="2" t="s">
        <v>111</v>
      </c>
      <c r="F27" s="150">
        <v>3.5609999999999999</v>
      </c>
      <c r="G27" s="170" t="s">
        <v>391</v>
      </c>
      <c r="H27" s="28" t="s">
        <v>77</v>
      </c>
      <c r="I27" s="28" t="s">
        <v>77</v>
      </c>
      <c r="J27" s="171" t="s">
        <v>309</v>
      </c>
      <c r="K27" s="143" t="s">
        <v>302</v>
      </c>
    </row>
    <row r="28" spans="1:24" s="6" customFormat="1" ht="15.75">
      <c r="A28" s="151"/>
      <c r="B28" s="25" t="s">
        <v>11</v>
      </c>
      <c r="C28" s="2"/>
      <c r="D28" s="28"/>
      <c r="E28" s="2"/>
      <c r="F28" s="172">
        <f>SUM(F13:F27)</f>
        <v>2071.0575600000006</v>
      </c>
      <c r="G28" s="2"/>
      <c r="H28" s="28"/>
      <c r="I28" s="28"/>
      <c r="J28" s="2"/>
      <c r="K28" s="2"/>
    </row>
    <row r="29" spans="1:24" s="6" customFormat="1" ht="15.75">
      <c r="A29" s="240" t="s">
        <v>112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7"/>
    </row>
    <row r="30" spans="1:24" s="6" customFormat="1" ht="138" customHeight="1">
      <c r="A30" s="153">
        <v>1</v>
      </c>
      <c r="B30" s="2" t="s">
        <v>145</v>
      </c>
      <c r="C30" s="2" t="s">
        <v>113</v>
      </c>
      <c r="D30" s="28" t="s">
        <v>222</v>
      </c>
      <c r="E30" s="2" t="s">
        <v>111</v>
      </c>
      <c r="F30" s="154">
        <v>44.8</v>
      </c>
      <c r="G30" s="2" t="s">
        <v>114</v>
      </c>
      <c r="H30" s="28">
        <v>0.25</v>
      </c>
      <c r="I30" s="28">
        <v>203.7</v>
      </c>
      <c r="J30" s="143" t="s">
        <v>223</v>
      </c>
      <c r="K30" s="143" t="s">
        <v>156</v>
      </c>
    </row>
    <row r="31" spans="1:24" s="6" customFormat="1" ht="180">
      <c r="A31" s="147">
        <v>2</v>
      </c>
      <c r="B31" s="2" t="s">
        <v>220</v>
      </c>
      <c r="C31" s="2" t="s">
        <v>154</v>
      </c>
      <c r="D31" s="28" t="s">
        <v>32</v>
      </c>
      <c r="E31" s="2" t="s">
        <v>111</v>
      </c>
      <c r="F31" s="154">
        <v>35</v>
      </c>
      <c r="G31" s="2" t="s">
        <v>162</v>
      </c>
      <c r="H31" s="28" t="s">
        <v>77</v>
      </c>
      <c r="I31" s="28">
        <v>2198.8000000000002</v>
      </c>
      <c r="J31" s="143" t="s">
        <v>273</v>
      </c>
      <c r="K31" s="143" t="s">
        <v>156</v>
      </c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</row>
    <row r="32" spans="1:24" s="6" customFormat="1" ht="86.25" customHeight="1">
      <c r="A32" s="147">
        <v>3</v>
      </c>
      <c r="B32" s="2" t="s">
        <v>274</v>
      </c>
      <c r="C32" s="2" t="s">
        <v>275</v>
      </c>
      <c r="D32" s="28">
        <v>2021</v>
      </c>
      <c r="E32" s="2" t="s">
        <v>111</v>
      </c>
      <c r="F32" s="154">
        <v>18.850000000000001</v>
      </c>
      <c r="G32" s="167" t="s">
        <v>280</v>
      </c>
      <c r="H32" s="28" t="s">
        <v>77</v>
      </c>
      <c r="I32" s="28" t="s">
        <v>77</v>
      </c>
      <c r="J32" s="143" t="s">
        <v>281</v>
      </c>
      <c r="K32" s="143" t="s">
        <v>282</v>
      </c>
      <c r="N32" s="227"/>
      <c r="O32" s="227"/>
      <c r="P32" s="227"/>
      <c r="Q32" s="227"/>
      <c r="R32" s="227"/>
      <c r="S32" s="227"/>
      <c r="T32" s="227"/>
      <c r="U32" s="180"/>
      <c r="V32" s="227"/>
      <c r="W32" s="227"/>
      <c r="X32" s="227"/>
    </row>
    <row r="33" spans="1:24" s="6" customFormat="1" ht="86.25" customHeight="1">
      <c r="A33" s="147">
        <v>4</v>
      </c>
      <c r="B33" s="2" t="s">
        <v>377</v>
      </c>
      <c r="C33" s="2" t="s">
        <v>159</v>
      </c>
      <c r="D33" s="28">
        <v>2021</v>
      </c>
      <c r="E33" s="2" t="s">
        <v>111</v>
      </c>
      <c r="F33" s="154">
        <v>4</v>
      </c>
      <c r="G33" s="168" t="s">
        <v>280</v>
      </c>
      <c r="H33" s="28" t="s">
        <v>77</v>
      </c>
      <c r="I33" s="28" t="s">
        <v>77</v>
      </c>
      <c r="J33" s="169" t="s">
        <v>286</v>
      </c>
      <c r="K33" s="143" t="s">
        <v>284</v>
      </c>
      <c r="N33" s="217"/>
      <c r="O33" s="217"/>
      <c r="P33" s="217"/>
      <c r="Q33" s="217"/>
      <c r="R33" s="217"/>
      <c r="S33" s="217"/>
      <c r="T33" s="217"/>
      <c r="U33" s="218"/>
      <c r="V33" s="217"/>
      <c r="W33" s="217"/>
      <c r="X33" s="217"/>
    </row>
    <row r="34" spans="1:24" s="6" customFormat="1" ht="86.25" customHeight="1">
      <c r="A34" s="147">
        <v>5</v>
      </c>
      <c r="B34" s="2" t="s">
        <v>285</v>
      </c>
      <c r="C34" s="2" t="s">
        <v>161</v>
      </c>
      <c r="D34" s="28">
        <v>2020</v>
      </c>
      <c r="E34" s="2" t="s">
        <v>111</v>
      </c>
      <c r="F34" s="154">
        <v>4</v>
      </c>
      <c r="G34" s="168" t="s">
        <v>280</v>
      </c>
      <c r="H34" s="28" t="s">
        <v>77</v>
      </c>
      <c r="I34" s="28" t="s">
        <v>77</v>
      </c>
      <c r="J34" s="169" t="s">
        <v>378</v>
      </c>
      <c r="K34" s="143" t="s">
        <v>384</v>
      </c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</row>
    <row r="35" spans="1:24" s="6" customFormat="1" ht="86.25" customHeight="1">
      <c r="A35" s="147">
        <v>6</v>
      </c>
      <c r="B35" s="2" t="s">
        <v>285</v>
      </c>
      <c r="C35" s="2" t="s">
        <v>81</v>
      </c>
      <c r="D35" s="28">
        <v>2020</v>
      </c>
      <c r="E35" s="2" t="s">
        <v>111</v>
      </c>
      <c r="F35" s="154">
        <v>8</v>
      </c>
      <c r="G35" s="168" t="s">
        <v>280</v>
      </c>
      <c r="H35" s="28" t="s">
        <v>77</v>
      </c>
      <c r="I35" s="28" t="s">
        <v>77</v>
      </c>
      <c r="J35" s="169" t="s">
        <v>378</v>
      </c>
      <c r="K35" s="143" t="s">
        <v>384</v>
      </c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</row>
    <row r="36" spans="1:24" s="6" customFormat="1" ht="86.25" customHeight="1">
      <c r="A36" s="147">
        <v>7</v>
      </c>
      <c r="B36" s="2" t="s">
        <v>376</v>
      </c>
      <c r="C36" s="2" t="s">
        <v>380</v>
      </c>
      <c r="D36" s="28">
        <v>2021</v>
      </c>
      <c r="E36" s="2" t="s">
        <v>111</v>
      </c>
      <c r="F36" s="154">
        <v>7</v>
      </c>
      <c r="G36" s="168" t="s">
        <v>280</v>
      </c>
      <c r="H36" s="28" t="s">
        <v>77</v>
      </c>
      <c r="I36" s="28" t="s">
        <v>77</v>
      </c>
      <c r="J36" s="169" t="s">
        <v>286</v>
      </c>
      <c r="K36" s="143" t="s">
        <v>385</v>
      </c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</row>
    <row r="37" spans="1:24" s="6" customFormat="1" ht="86.25" customHeight="1">
      <c r="A37" s="147">
        <v>8</v>
      </c>
      <c r="B37" s="2" t="s">
        <v>381</v>
      </c>
      <c r="C37" s="2" t="s">
        <v>382</v>
      </c>
      <c r="D37" s="28">
        <v>2024</v>
      </c>
      <c r="E37" s="2" t="s">
        <v>111</v>
      </c>
      <c r="F37" s="154">
        <v>1</v>
      </c>
      <c r="G37" s="168" t="s">
        <v>280</v>
      </c>
      <c r="H37" s="28" t="s">
        <v>77</v>
      </c>
      <c r="I37" s="28" t="s">
        <v>77</v>
      </c>
      <c r="J37" s="169" t="s">
        <v>286</v>
      </c>
      <c r="K37" s="143" t="s">
        <v>282</v>
      </c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</row>
    <row r="38" spans="1:24" s="6" customFormat="1" ht="86.25" customHeight="1">
      <c r="A38" s="147">
        <v>9</v>
      </c>
      <c r="B38" s="2" t="s">
        <v>383</v>
      </c>
      <c r="C38" s="2" t="s">
        <v>78</v>
      </c>
      <c r="D38" s="28">
        <v>2021</v>
      </c>
      <c r="E38" s="2" t="s">
        <v>111</v>
      </c>
      <c r="F38" s="154">
        <v>7</v>
      </c>
      <c r="G38" s="168" t="s">
        <v>280</v>
      </c>
      <c r="H38" s="28" t="s">
        <v>77</v>
      </c>
      <c r="I38" s="28" t="s">
        <v>77</v>
      </c>
      <c r="J38" s="169" t="s">
        <v>286</v>
      </c>
      <c r="K38" s="143" t="s">
        <v>386</v>
      </c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</row>
    <row r="39" spans="1:24" s="6" customFormat="1" ht="86.25" customHeight="1">
      <c r="A39" s="147">
        <v>10</v>
      </c>
      <c r="B39" s="2" t="s">
        <v>387</v>
      </c>
      <c r="C39" s="2" t="s">
        <v>115</v>
      </c>
      <c r="D39" s="28">
        <v>2021</v>
      </c>
      <c r="E39" s="2" t="s">
        <v>111</v>
      </c>
      <c r="F39" s="154">
        <v>12</v>
      </c>
      <c r="G39" s="168" t="s">
        <v>280</v>
      </c>
      <c r="H39" s="28" t="s">
        <v>77</v>
      </c>
      <c r="I39" s="28" t="s">
        <v>77</v>
      </c>
      <c r="J39" s="169" t="s">
        <v>286</v>
      </c>
      <c r="K39" s="143" t="s">
        <v>386</v>
      </c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</row>
    <row r="40" spans="1:24" s="6" customFormat="1" ht="86.25" customHeight="1">
      <c r="A40" s="147">
        <v>11</v>
      </c>
      <c r="B40" s="2" t="s">
        <v>388</v>
      </c>
      <c r="C40" s="2" t="s">
        <v>264</v>
      </c>
      <c r="D40" s="28">
        <v>2022</v>
      </c>
      <c r="E40" s="2" t="s">
        <v>111</v>
      </c>
      <c r="F40" s="154">
        <v>2.9</v>
      </c>
      <c r="G40" s="168" t="s">
        <v>280</v>
      </c>
      <c r="H40" s="28" t="s">
        <v>77</v>
      </c>
      <c r="I40" s="28" t="s">
        <v>77</v>
      </c>
      <c r="J40" s="169" t="s">
        <v>286</v>
      </c>
      <c r="K40" s="143" t="s">
        <v>389</v>
      </c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</row>
    <row r="41" spans="1:24" s="6" customFormat="1" ht="86.25" customHeight="1">
      <c r="A41" s="147">
        <v>12</v>
      </c>
      <c r="B41" s="2" t="s">
        <v>379</v>
      </c>
      <c r="C41" s="2" t="s">
        <v>288</v>
      </c>
      <c r="D41" s="28">
        <v>2023</v>
      </c>
      <c r="E41" s="2" t="s">
        <v>111</v>
      </c>
      <c r="F41" s="154">
        <v>1</v>
      </c>
      <c r="G41" s="168" t="s">
        <v>280</v>
      </c>
      <c r="H41" s="28" t="s">
        <v>77</v>
      </c>
      <c r="I41" s="28" t="s">
        <v>77</v>
      </c>
      <c r="J41" s="169" t="s">
        <v>286</v>
      </c>
      <c r="K41" s="143" t="s">
        <v>282</v>
      </c>
      <c r="N41" s="220"/>
      <c r="O41" s="221"/>
      <c r="P41" s="221"/>
      <c r="Q41" s="17"/>
      <c r="R41" s="221"/>
      <c r="S41" s="222"/>
      <c r="T41" s="221"/>
      <c r="U41" s="182"/>
      <c r="V41" s="223"/>
      <c r="W41" s="224"/>
      <c r="X41" s="221"/>
    </row>
    <row r="42" spans="1:24" s="6" customFormat="1" ht="15.75">
      <c r="A42" s="153"/>
      <c r="B42" s="25" t="s">
        <v>11</v>
      </c>
      <c r="C42" s="2"/>
      <c r="D42" s="28"/>
      <c r="E42" s="2"/>
      <c r="F42" s="152">
        <f>F30+F31+F32+F33+F34+F35+F36+F37+F38+F39+F40+F41</f>
        <v>145.55000000000001</v>
      </c>
      <c r="G42" s="2"/>
      <c r="H42" s="28"/>
      <c r="I42" s="28"/>
      <c r="J42" s="143"/>
      <c r="K42" s="143"/>
      <c r="N42" s="220"/>
      <c r="O42" s="221"/>
      <c r="P42" s="221"/>
      <c r="Q42" s="17"/>
      <c r="R42" s="221"/>
      <c r="S42" s="222"/>
      <c r="T42" s="221"/>
      <c r="U42" s="182"/>
      <c r="V42" s="223"/>
      <c r="W42" s="223"/>
      <c r="X42" s="221"/>
    </row>
    <row r="43" spans="1:24" s="6" customFormat="1" ht="15.75">
      <c r="A43" s="240" t="s">
        <v>71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2"/>
      <c r="N43" s="220"/>
      <c r="O43" s="221"/>
      <c r="P43" s="221"/>
      <c r="Q43" s="17"/>
      <c r="R43" s="221"/>
      <c r="S43" s="225"/>
      <c r="T43" s="224"/>
      <c r="U43" s="182"/>
      <c r="V43" s="223"/>
      <c r="W43" s="223"/>
      <c r="X43" s="226"/>
    </row>
    <row r="44" spans="1:24" s="19" customFormat="1" ht="225" customHeight="1">
      <c r="A44" s="144">
        <v>1</v>
      </c>
      <c r="B44" s="2" t="s">
        <v>147</v>
      </c>
      <c r="C44" s="2" t="s">
        <v>115</v>
      </c>
      <c r="D44" s="126" t="s">
        <v>256</v>
      </c>
      <c r="E44" s="2" t="s">
        <v>27</v>
      </c>
      <c r="F44" s="158" t="s">
        <v>257</v>
      </c>
      <c r="G44" s="164" t="s">
        <v>276</v>
      </c>
      <c r="H44" s="125" t="s">
        <v>26</v>
      </c>
      <c r="I44" s="28" t="s">
        <v>26</v>
      </c>
      <c r="J44" s="159" t="s">
        <v>254</v>
      </c>
      <c r="K44" s="2" t="s">
        <v>116</v>
      </c>
      <c r="L44" s="6"/>
      <c r="N44" s="220"/>
      <c r="O44" s="221"/>
      <c r="P44" s="221"/>
      <c r="Q44" s="17"/>
      <c r="R44" s="221"/>
      <c r="S44" s="222"/>
      <c r="T44" s="221"/>
      <c r="U44" s="182"/>
      <c r="V44" s="223"/>
      <c r="W44" s="223"/>
      <c r="X44" s="221"/>
    </row>
    <row r="45" spans="1:24" s="19" customFormat="1" ht="135">
      <c r="A45" s="155">
        <v>2</v>
      </c>
      <c r="B45" s="2" t="s">
        <v>393</v>
      </c>
      <c r="C45" s="2" t="s">
        <v>78</v>
      </c>
      <c r="D45" s="2">
        <v>2020</v>
      </c>
      <c r="E45" s="143" t="s">
        <v>79</v>
      </c>
      <c r="F45" s="156">
        <v>4.3</v>
      </c>
      <c r="G45" s="166" t="s">
        <v>279</v>
      </c>
      <c r="H45" s="2" t="s">
        <v>77</v>
      </c>
      <c r="I45" s="2" t="s">
        <v>77</v>
      </c>
      <c r="J45" s="142" t="s">
        <v>224</v>
      </c>
      <c r="K45" s="2" t="s">
        <v>116</v>
      </c>
      <c r="N45" s="173"/>
      <c r="O45" s="174"/>
      <c r="P45" s="174"/>
      <c r="Q45" s="175"/>
      <c r="R45" s="175"/>
      <c r="S45" s="176"/>
      <c r="T45" s="174"/>
      <c r="U45" s="174"/>
      <c r="V45" s="177"/>
      <c r="W45" s="175"/>
      <c r="X45" s="174"/>
    </row>
    <row r="46" spans="1:24" s="19" customFormat="1" ht="105">
      <c r="A46" s="155">
        <v>3</v>
      </c>
      <c r="B46" s="2" t="s">
        <v>394</v>
      </c>
      <c r="C46" s="2" t="s">
        <v>81</v>
      </c>
      <c r="D46" s="126">
        <v>2020</v>
      </c>
      <c r="E46" s="161" t="s">
        <v>79</v>
      </c>
      <c r="F46" s="162">
        <v>6.7</v>
      </c>
      <c r="G46" s="142" t="s">
        <v>80</v>
      </c>
      <c r="H46" s="2" t="s">
        <v>77</v>
      </c>
      <c r="I46" s="2" t="s">
        <v>77</v>
      </c>
      <c r="J46" s="142" t="s">
        <v>395</v>
      </c>
      <c r="K46" s="2" t="s">
        <v>116</v>
      </c>
      <c r="N46" s="173"/>
      <c r="O46" s="178"/>
      <c r="P46" s="174"/>
      <c r="Q46" s="179"/>
      <c r="R46" s="180"/>
      <c r="S46" s="181"/>
      <c r="T46" s="178"/>
      <c r="U46" s="182"/>
      <c r="V46" s="182"/>
      <c r="W46" s="175"/>
      <c r="X46" s="174"/>
    </row>
    <row r="47" spans="1:24" s="19" customFormat="1" ht="105">
      <c r="A47" s="125">
        <v>4</v>
      </c>
      <c r="B47" s="2" t="s">
        <v>396</v>
      </c>
      <c r="C47" s="2" t="s">
        <v>28</v>
      </c>
      <c r="D47" s="2">
        <v>2020</v>
      </c>
      <c r="E47" s="143" t="s">
        <v>79</v>
      </c>
      <c r="F47" s="156">
        <v>15.46</v>
      </c>
      <c r="G47" s="35" t="s">
        <v>25</v>
      </c>
      <c r="H47" s="2" t="s">
        <v>77</v>
      </c>
      <c r="I47" s="2" t="s">
        <v>77</v>
      </c>
      <c r="J47" s="142" t="s">
        <v>395</v>
      </c>
      <c r="K47" s="2" t="s">
        <v>116</v>
      </c>
      <c r="N47" s="183"/>
      <c r="O47" s="178"/>
      <c r="P47" s="178"/>
      <c r="Q47" s="182"/>
      <c r="R47" s="178"/>
      <c r="S47" s="181"/>
      <c r="T47" s="178"/>
      <c r="U47" s="182"/>
      <c r="V47" s="182"/>
      <c r="W47" s="175"/>
      <c r="X47" s="174"/>
    </row>
    <row r="48" spans="1:24" s="19" customFormat="1" ht="105">
      <c r="A48" s="125">
        <v>5</v>
      </c>
      <c r="B48" s="2" t="s">
        <v>400</v>
      </c>
      <c r="C48" s="35" t="s">
        <v>272</v>
      </c>
      <c r="D48" s="2">
        <v>2020</v>
      </c>
      <c r="E48" s="2" t="s">
        <v>21</v>
      </c>
      <c r="F48" s="157">
        <v>6.7</v>
      </c>
      <c r="G48" s="2" t="s">
        <v>25</v>
      </c>
      <c r="H48" s="28" t="s">
        <v>26</v>
      </c>
      <c r="I48" s="28" t="s">
        <v>26</v>
      </c>
      <c r="J48" s="142" t="s">
        <v>395</v>
      </c>
      <c r="K48" s="2" t="s">
        <v>116</v>
      </c>
      <c r="N48" s="183"/>
      <c r="O48" s="178"/>
      <c r="P48" s="178"/>
      <c r="Q48" s="182"/>
      <c r="R48" s="178"/>
      <c r="S48" s="181"/>
      <c r="T48" s="178"/>
      <c r="U48" s="182"/>
      <c r="V48" s="182"/>
      <c r="W48" s="184"/>
      <c r="X48" s="174"/>
    </row>
    <row r="49" spans="1:25" s="19" customFormat="1" ht="105">
      <c r="A49" s="125">
        <v>6</v>
      </c>
      <c r="B49" s="2" t="s">
        <v>397</v>
      </c>
      <c r="C49" s="35" t="s">
        <v>398</v>
      </c>
      <c r="D49" s="145" t="s">
        <v>399</v>
      </c>
      <c r="E49" s="35" t="s">
        <v>21</v>
      </c>
      <c r="F49" s="157">
        <v>46.76</v>
      </c>
      <c r="G49" s="35" t="s">
        <v>25</v>
      </c>
      <c r="H49" s="145" t="s">
        <v>26</v>
      </c>
      <c r="I49" s="145" t="s">
        <v>26</v>
      </c>
      <c r="J49" s="142" t="s">
        <v>263</v>
      </c>
      <c r="K49" s="2" t="s">
        <v>116</v>
      </c>
      <c r="N49" s="183"/>
      <c r="O49" s="178"/>
      <c r="P49" s="178"/>
      <c r="Q49" s="182"/>
      <c r="R49" s="178"/>
      <c r="S49" s="181"/>
      <c r="T49" s="178"/>
      <c r="U49" s="182"/>
      <c r="V49" s="182"/>
      <c r="W49" s="184"/>
      <c r="X49" s="174"/>
    </row>
    <row r="50" spans="1:25" s="19" customFormat="1" ht="105">
      <c r="A50" s="125">
        <v>7</v>
      </c>
      <c r="B50" s="2" t="s">
        <v>400</v>
      </c>
      <c r="C50" s="2" t="s">
        <v>401</v>
      </c>
      <c r="D50" s="2">
        <v>2021</v>
      </c>
      <c r="E50" s="143" t="s">
        <v>79</v>
      </c>
      <c r="F50" s="156">
        <v>6.7</v>
      </c>
      <c r="G50" s="142" t="s">
        <v>80</v>
      </c>
      <c r="H50" s="2" t="s">
        <v>77</v>
      </c>
      <c r="I50" s="2" t="s">
        <v>77</v>
      </c>
      <c r="J50" s="142" t="s">
        <v>263</v>
      </c>
      <c r="K50" s="2" t="s">
        <v>116</v>
      </c>
      <c r="N50" s="183"/>
      <c r="O50" s="178"/>
      <c r="P50" s="178"/>
      <c r="Q50" s="182"/>
      <c r="R50" s="178"/>
      <c r="S50" s="181"/>
      <c r="T50" s="185"/>
      <c r="U50" s="182"/>
      <c r="V50" s="182"/>
      <c r="W50" s="184"/>
      <c r="X50" s="174"/>
    </row>
    <row r="51" spans="1:25" s="19" customFormat="1" ht="105">
      <c r="A51" s="125">
        <v>8</v>
      </c>
      <c r="B51" s="2" t="s">
        <v>400</v>
      </c>
      <c r="C51" s="2" t="s">
        <v>380</v>
      </c>
      <c r="D51" s="2">
        <v>2021</v>
      </c>
      <c r="E51" s="143" t="s">
        <v>79</v>
      </c>
      <c r="F51" s="156">
        <v>6.7</v>
      </c>
      <c r="G51" s="142" t="s">
        <v>80</v>
      </c>
      <c r="H51" s="2" t="s">
        <v>77</v>
      </c>
      <c r="I51" s="2" t="s">
        <v>77</v>
      </c>
      <c r="J51" s="142" t="s">
        <v>263</v>
      </c>
      <c r="K51" s="2" t="s">
        <v>116</v>
      </c>
      <c r="N51" s="183"/>
      <c r="O51" s="178"/>
      <c r="P51" s="178"/>
      <c r="Q51" s="182"/>
      <c r="R51" s="178"/>
      <c r="S51" s="181"/>
      <c r="T51" s="185"/>
      <c r="U51" s="182"/>
      <c r="V51" s="182"/>
      <c r="W51" s="184"/>
      <c r="X51" s="174"/>
    </row>
    <row r="52" spans="1:25" s="19" customFormat="1" ht="105">
      <c r="A52" s="125">
        <v>9</v>
      </c>
      <c r="B52" s="2" t="s">
        <v>400</v>
      </c>
      <c r="C52" s="35" t="s">
        <v>159</v>
      </c>
      <c r="D52" s="35">
        <v>2021</v>
      </c>
      <c r="E52" s="146" t="s">
        <v>79</v>
      </c>
      <c r="F52" s="156">
        <v>6.7</v>
      </c>
      <c r="G52" s="142" t="s">
        <v>80</v>
      </c>
      <c r="H52" s="35" t="s">
        <v>77</v>
      </c>
      <c r="I52" s="35" t="s">
        <v>77</v>
      </c>
      <c r="J52" s="142" t="s">
        <v>263</v>
      </c>
      <c r="K52" s="2" t="s">
        <v>116</v>
      </c>
      <c r="N52" s="183"/>
      <c r="O52" s="178"/>
      <c r="P52" s="178"/>
      <c r="Q52" s="182"/>
      <c r="R52" s="178"/>
      <c r="S52" s="181"/>
      <c r="T52" s="185"/>
      <c r="U52" s="182"/>
      <c r="V52" s="182"/>
      <c r="W52" s="184"/>
      <c r="X52" s="174"/>
    </row>
    <row r="53" spans="1:25" s="19" customFormat="1" ht="111" customHeight="1">
      <c r="A53" s="125">
        <v>10</v>
      </c>
      <c r="B53" s="2" t="s">
        <v>400</v>
      </c>
      <c r="C53" s="35" t="s">
        <v>402</v>
      </c>
      <c r="D53" s="35">
        <v>2022</v>
      </c>
      <c r="E53" s="146" t="s">
        <v>79</v>
      </c>
      <c r="F53" s="156">
        <v>6.7</v>
      </c>
      <c r="G53" s="142" t="s">
        <v>80</v>
      </c>
      <c r="H53" s="35" t="s">
        <v>77</v>
      </c>
      <c r="I53" s="35" t="s">
        <v>77</v>
      </c>
      <c r="J53" s="142" t="s">
        <v>263</v>
      </c>
      <c r="K53" s="2" t="s">
        <v>116</v>
      </c>
      <c r="N53" s="183"/>
      <c r="O53" s="178"/>
      <c r="P53" s="178"/>
      <c r="Q53" s="182"/>
      <c r="R53" s="178"/>
      <c r="S53" s="181"/>
      <c r="T53" s="185"/>
      <c r="U53" s="182"/>
      <c r="V53" s="182"/>
      <c r="W53" s="184"/>
      <c r="X53" s="174"/>
    </row>
    <row r="54" spans="1:25" s="19" customFormat="1" ht="105">
      <c r="A54" s="125">
        <v>11</v>
      </c>
      <c r="B54" s="2" t="s">
        <v>393</v>
      </c>
      <c r="C54" s="2" t="s">
        <v>403</v>
      </c>
      <c r="D54" s="2">
        <v>2022</v>
      </c>
      <c r="E54" s="143" t="s">
        <v>79</v>
      </c>
      <c r="F54" s="156">
        <v>4.3</v>
      </c>
      <c r="G54" s="142" t="s">
        <v>80</v>
      </c>
      <c r="H54" s="2" t="s">
        <v>77</v>
      </c>
      <c r="I54" s="2" t="s">
        <v>77</v>
      </c>
      <c r="J54" s="142" t="s">
        <v>263</v>
      </c>
      <c r="K54" s="2" t="s">
        <v>116</v>
      </c>
      <c r="N54" s="183"/>
      <c r="O54" s="178"/>
      <c r="P54" s="178"/>
      <c r="Q54" s="182"/>
      <c r="R54" s="178"/>
      <c r="S54" s="181"/>
      <c r="T54" s="185"/>
      <c r="U54" s="182"/>
      <c r="V54" s="182"/>
      <c r="W54" s="184"/>
      <c r="X54" s="174"/>
    </row>
    <row r="55" spans="1:25" s="19" customFormat="1" ht="105">
      <c r="A55" s="125">
        <v>12</v>
      </c>
      <c r="B55" s="2" t="s">
        <v>393</v>
      </c>
      <c r="C55" s="2" t="s">
        <v>404</v>
      </c>
      <c r="D55" s="2">
        <v>2022</v>
      </c>
      <c r="E55" s="143" t="s">
        <v>79</v>
      </c>
      <c r="F55" s="158">
        <v>4.3</v>
      </c>
      <c r="G55" s="142" t="s">
        <v>80</v>
      </c>
      <c r="H55" s="2" t="s">
        <v>77</v>
      </c>
      <c r="I55" s="2" t="s">
        <v>77</v>
      </c>
      <c r="J55" s="142" t="s">
        <v>263</v>
      </c>
      <c r="K55" s="2" t="s">
        <v>116</v>
      </c>
      <c r="N55" s="183"/>
      <c r="O55" s="178"/>
      <c r="P55" s="178"/>
      <c r="Q55" s="182"/>
      <c r="R55" s="178"/>
      <c r="S55" s="181"/>
      <c r="T55" s="185"/>
      <c r="U55" s="182"/>
      <c r="V55" s="182"/>
      <c r="W55" s="184"/>
      <c r="X55" s="174"/>
    </row>
    <row r="56" spans="1:25" s="19" customFormat="1" ht="109.5" customHeight="1">
      <c r="A56" s="125">
        <v>13</v>
      </c>
      <c r="B56" s="2" t="s">
        <v>393</v>
      </c>
      <c r="C56" s="2" t="s">
        <v>161</v>
      </c>
      <c r="D56" s="2">
        <v>2022</v>
      </c>
      <c r="E56" s="143" t="s">
        <v>79</v>
      </c>
      <c r="F56" s="158">
        <v>4.3</v>
      </c>
      <c r="G56" s="142" t="s">
        <v>80</v>
      </c>
      <c r="H56" s="2" t="s">
        <v>77</v>
      </c>
      <c r="I56" s="2" t="s">
        <v>77</v>
      </c>
      <c r="J56" s="142" t="s">
        <v>263</v>
      </c>
      <c r="K56" s="2" t="s">
        <v>116</v>
      </c>
      <c r="N56" s="183"/>
      <c r="O56" s="178"/>
      <c r="P56" s="178"/>
      <c r="Q56" s="182"/>
      <c r="R56" s="178"/>
      <c r="S56" s="181"/>
      <c r="T56" s="185"/>
      <c r="U56" s="182"/>
      <c r="V56" s="182"/>
      <c r="W56" s="184"/>
      <c r="X56" s="174"/>
    </row>
    <row r="57" spans="1:25" s="19" customFormat="1" ht="109.5" customHeight="1">
      <c r="A57" s="125">
        <v>14</v>
      </c>
      <c r="B57" s="2" t="s">
        <v>393</v>
      </c>
      <c r="C57" s="2" t="s">
        <v>405</v>
      </c>
      <c r="D57" s="2">
        <v>2023</v>
      </c>
      <c r="E57" s="143" t="s">
        <v>79</v>
      </c>
      <c r="F57" s="158">
        <v>4.3</v>
      </c>
      <c r="G57" s="142" t="s">
        <v>80</v>
      </c>
      <c r="H57" s="2" t="s">
        <v>77</v>
      </c>
      <c r="I57" s="2" t="s">
        <v>77</v>
      </c>
      <c r="J57" s="142" t="s">
        <v>263</v>
      </c>
      <c r="K57" s="2" t="s">
        <v>116</v>
      </c>
      <c r="N57" s="183"/>
      <c r="O57" s="178"/>
      <c r="P57" s="178"/>
      <c r="Q57" s="182"/>
      <c r="R57" s="178"/>
      <c r="S57" s="181"/>
      <c r="T57" s="185"/>
      <c r="U57" s="182"/>
      <c r="V57" s="182"/>
      <c r="W57" s="184"/>
      <c r="X57" s="174"/>
    </row>
    <row r="58" spans="1:25" s="19" customFormat="1" ht="109.5" customHeight="1">
      <c r="A58" s="125">
        <v>15</v>
      </c>
      <c r="B58" s="2" t="s">
        <v>393</v>
      </c>
      <c r="C58" s="2" t="s">
        <v>406</v>
      </c>
      <c r="D58" s="2">
        <v>2024</v>
      </c>
      <c r="E58" s="143" t="s">
        <v>79</v>
      </c>
      <c r="F58" s="158">
        <v>4.3</v>
      </c>
      <c r="G58" s="142" t="s">
        <v>80</v>
      </c>
      <c r="H58" s="2" t="s">
        <v>77</v>
      </c>
      <c r="I58" s="2" t="s">
        <v>77</v>
      </c>
      <c r="J58" s="142" t="s">
        <v>263</v>
      </c>
      <c r="K58" s="2" t="s">
        <v>116</v>
      </c>
      <c r="N58" s="183"/>
      <c r="O58" s="178"/>
      <c r="P58" s="178"/>
      <c r="Q58" s="182"/>
      <c r="R58" s="178"/>
      <c r="S58" s="181"/>
      <c r="T58" s="185"/>
      <c r="U58" s="182"/>
      <c r="V58" s="182"/>
      <c r="W58" s="184"/>
      <c r="X58" s="174"/>
    </row>
    <row r="59" spans="1:25" s="19" customFormat="1" ht="109.5" customHeight="1">
      <c r="A59" s="125">
        <v>16</v>
      </c>
      <c r="B59" s="2" t="s">
        <v>393</v>
      </c>
      <c r="C59" s="2" t="s">
        <v>407</v>
      </c>
      <c r="D59" s="2">
        <v>2024</v>
      </c>
      <c r="E59" s="143" t="s">
        <v>79</v>
      </c>
      <c r="F59" s="158">
        <v>4.3</v>
      </c>
      <c r="G59" s="142" t="s">
        <v>80</v>
      </c>
      <c r="H59" s="2" t="s">
        <v>77</v>
      </c>
      <c r="I59" s="2" t="s">
        <v>77</v>
      </c>
      <c r="J59" s="142" t="s">
        <v>263</v>
      </c>
      <c r="K59" s="2" t="s">
        <v>116</v>
      </c>
      <c r="N59" s="183"/>
      <c r="O59" s="178"/>
      <c r="P59" s="178"/>
      <c r="Q59" s="182"/>
      <c r="R59" s="178"/>
      <c r="S59" s="181"/>
      <c r="T59" s="185"/>
      <c r="U59" s="182"/>
      <c r="V59" s="182"/>
      <c r="W59" s="184"/>
      <c r="X59" s="174"/>
    </row>
    <row r="60" spans="1:25" s="19" customFormat="1" ht="105">
      <c r="A60" s="125">
        <v>17</v>
      </c>
      <c r="B60" s="2" t="s">
        <v>393</v>
      </c>
      <c r="C60" s="2" t="s">
        <v>408</v>
      </c>
      <c r="D60" s="2">
        <v>2024</v>
      </c>
      <c r="E60" s="143" t="s">
        <v>79</v>
      </c>
      <c r="F60" s="158">
        <v>4.3</v>
      </c>
      <c r="G60" s="142" t="s">
        <v>80</v>
      </c>
      <c r="H60" s="2" t="s">
        <v>77</v>
      </c>
      <c r="I60" s="2" t="s">
        <v>77</v>
      </c>
      <c r="J60" s="142" t="s">
        <v>263</v>
      </c>
      <c r="K60" s="2" t="s">
        <v>116</v>
      </c>
      <c r="N60" s="183"/>
      <c r="O60" s="178"/>
      <c r="P60" s="178"/>
      <c r="Q60" s="182"/>
      <c r="R60" s="178"/>
      <c r="S60" s="181"/>
      <c r="T60" s="185"/>
      <c r="U60" s="182"/>
      <c r="V60" s="182"/>
      <c r="W60" s="184"/>
      <c r="X60" s="174"/>
    </row>
    <row r="61" spans="1:25" s="19" customFormat="1" ht="15.75">
      <c r="A61" s="153"/>
      <c r="B61" s="25" t="s">
        <v>11</v>
      </c>
      <c r="C61" s="2"/>
      <c r="D61" s="2"/>
      <c r="E61" s="2"/>
      <c r="F61" s="163">
        <f>SUM(F45:F60)+375.99</f>
        <v>512.81000000000006</v>
      </c>
      <c r="G61" s="2"/>
      <c r="H61" s="28"/>
      <c r="I61" s="28"/>
      <c r="J61" s="28"/>
      <c r="K61" s="2"/>
      <c r="N61" s="183"/>
      <c r="O61" s="178"/>
      <c r="P61" s="178"/>
      <c r="Q61" s="182"/>
      <c r="R61" s="178"/>
      <c r="S61" s="181"/>
      <c r="T61" s="185"/>
      <c r="U61" s="182"/>
      <c r="V61" s="182"/>
      <c r="W61" s="184"/>
      <c r="X61" s="174"/>
    </row>
    <row r="62" spans="1:25" s="6" customFormat="1" ht="15.75">
      <c r="A62" s="234" t="s">
        <v>72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6"/>
      <c r="L62" s="19"/>
      <c r="N62" s="183"/>
      <c r="O62" s="178"/>
      <c r="P62" s="178"/>
      <c r="Q62" s="182"/>
      <c r="R62" s="178"/>
      <c r="S62" s="181"/>
      <c r="T62" s="185"/>
      <c r="U62" s="182"/>
      <c r="V62" s="182"/>
      <c r="W62" s="184"/>
      <c r="X62" s="174"/>
      <c r="Y62" s="19"/>
    </row>
    <row r="63" spans="1:25" s="6" customFormat="1" ht="60">
      <c r="A63" s="27">
        <v>1</v>
      </c>
      <c r="B63" s="60" t="s">
        <v>55</v>
      </c>
      <c r="C63" s="15" t="s">
        <v>24</v>
      </c>
      <c r="D63" s="14" t="s">
        <v>85</v>
      </c>
      <c r="E63" s="15" t="s">
        <v>46</v>
      </c>
      <c r="F63" s="85">
        <v>10</v>
      </c>
      <c r="G63" s="15" t="s">
        <v>56</v>
      </c>
      <c r="H63" s="27">
        <v>0.8</v>
      </c>
      <c r="I63" s="14">
        <v>1200</v>
      </c>
      <c r="J63" s="28" t="s">
        <v>26</v>
      </c>
      <c r="K63" s="15" t="s">
        <v>57</v>
      </c>
      <c r="N63" s="183"/>
      <c r="O63" s="178"/>
      <c r="P63" s="178"/>
      <c r="Q63" s="182"/>
      <c r="R63" s="178"/>
      <c r="S63" s="181"/>
      <c r="T63" s="185"/>
      <c r="U63" s="182"/>
      <c r="V63" s="182"/>
      <c r="W63" s="184"/>
      <c r="X63" s="174"/>
      <c r="Y63" s="19"/>
    </row>
    <row r="64" spans="1:25" s="19" customFormat="1" ht="75">
      <c r="A64" s="27">
        <v>2</v>
      </c>
      <c r="B64" s="60" t="s">
        <v>58</v>
      </c>
      <c r="C64" s="15" t="s">
        <v>59</v>
      </c>
      <c r="D64" s="14" t="s">
        <v>246</v>
      </c>
      <c r="E64" s="15" t="s">
        <v>46</v>
      </c>
      <c r="F64" s="85">
        <v>8</v>
      </c>
      <c r="G64" s="15" t="s">
        <v>148</v>
      </c>
      <c r="H64" s="27">
        <v>0.9</v>
      </c>
      <c r="I64" s="14">
        <v>500</v>
      </c>
      <c r="J64" s="28" t="s">
        <v>26</v>
      </c>
      <c r="K64" s="14" t="s">
        <v>60</v>
      </c>
      <c r="L64" s="6"/>
      <c r="N64" s="183"/>
      <c r="O64" s="186"/>
      <c r="P64" s="178"/>
      <c r="Q64" s="182"/>
      <c r="R64" s="178"/>
      <c r="S64" s="187"/>
      <c r="T64" s="178"/>
      <c r="U64" s="182"/>
      <c r="V64" s="182"/>
      <c r="W64" s="178"/>
      <c r="X64" s="178"/>
    </row>
    <row r="65" spans="1:25" s="19" customFormat="1" ht="79.5" customHeight="1">
      <c r="A65" s="27">
        <v>3</v>
      </c>
      <c r="B65" s="60" t="s">
        <v>411</v>
      </c>
      <c r="C65" s="15" t="s">
        <v>412</v>
      </c>
      <c r="D65" s="14" t="s">
        <v>331</v>
      </c>
      <c r="E65" s="15" t="s">
        <v>46</v>
      </c>
      <c r="F65" s="85">
        <v>10</v>
      </c>
      <c r="G65" s="15" t="s">
        <v>413</v>
      </c>
      <c r="H65" s="27">
        <v>0.3</v>
      </c>
      <c r="I65" s="27" t="s">
        <v>77</v>
      </c>
      <c r="J65" s="28" t="s">
        <v>410</v>
      </c>
      <c r="K65" s="14" t="s">
        <v>409</v>
      </c>
      <c r="L65" s="6"/>
      <c r="N65" s="183"/>
      <c r="O65" s="219"/>
      <c r="P65" s="178"/>
      <c r="Q65" s="182"/>
      <c r="R65" s="178"/>
      <c r="S65" s="187"/>
      <c r="T65" s="178"/>
      <c r="U65" s="182"/>
      <c r="V65" s="182"/>
      <c r="W65" s="178"/>
      <c r="X65" s="178"/>
    </row>
    <row r="66" spans="1:25" s="19" customFormat="1" ht="79.5" customHeight="1">
      <c r="A66" s="27">
        <v>4</v>
      </c>
      <c r="B66" s="60" t="s">
        <v>414</v>
      </c>
      <c r="C66" s="15" t="s">
        <v>81</v>
      </c>
      <c r="D66" s="15" t="s">
        <v>415</v>
      </c>
      <c r="E66" s="15" t="s">
        <v>46</v>
      </c>
      <c r="F66" s="85">
        <v>8</v>
      </c>
      <c r="G66" s="15"/>
      <c r="H66" s="27">
        <v>0.05</v>
      </c>
      <c r="I66" s="27"/>
      <c r="J66" s="28" t="s">
        <v>416</v>
      </c>
      <c r="K66" s="14" t="s">
        <v>417</v>
      </c>
      <c r="L66" s="6"/>
      <c r="N66" s="183"/>
      <c r="O66" s="228"/>
      <c r="P66" s="178"/>
      <c r="Q66" s="182"/>
      <c r="R66" s="178"/>
      <c r="S66" s="187"/>
      <c r="T66" s="178"/>
      <c r="U66" s="182"/>
      <c r="V66" s="182"/>
      <c r="W66" s="178"/>
      <c r="X66" s="178"/>
    </row>
    <row r="67" spans="1:25" s="19" customFormat="1" ht="15.75">
      <c r="A67" s="7"/>
      <c r="B67" s="44" t="s">
        <v>11</v>
      </c>
      <c r="C67" s="8"/>
      <c r="D67" s="8"/>
      <c r="E67" s="7"/>
      <c r="F67" s="13">
        <f>SUM(F63:F66)</f>
        <v>36</v>
      </c>
      <c r="G67" s="12"/>
      <c r="H67" s="29"/>
      <c r="I67" s="7"/>
      <c r="J67" s="7"/>
      <c r="K67" s="8"/>
      <c r="N67" s="255"/>
      <c r="O67" s="256"/>
      <c r="P67" s="256"/>
      <c r="Q67" s="256"/>
      <c r="R67" s="256"/>
      <c r="S67" s="256"/>
      <c r="T67" s="256"/>
      <c r="U67" s="256"/>
      <c r="V67" s="256"/>
      <c r="W67" s="256"/>
      <c r="X67" s="256"/>
    </row>
    <row r="68" spans="1:25" s="6" customFormat="1" ht="20.25" customHeight="1">
      <c r="A68" s="45"/>
      <c r="B68" s="46"/>
      <c r="C68" s="47"/>
      <c r="D68" s="47"/>
      <c r="E68" s="48"/>
      <c r="F68" s="49"/>
      <c r="G68" s="50"/>
      <c r="H68" s="51"/>
      <c r="I68" s="48"/>
      <c r="J68" s="48"/>
      <c r="K68" s="52"/>
      <c r="L68" s="19"/>
      <c r="N68" s="183"/>
      <c r="O68" s="178"/>
      <c r="P68" s="178"/>
      <c r="Q68" s="182"/>
      <c r="R68" s="178"/>
      <c r="S68" s="188"/>
      <c r="T68" s="178"/>
      <c r="U68" s="182"/>
      <c r="V68" s="182"/>
      <c r="W68" s="174"/>
      <c r="X68" s="174"/>
      <c r="Y68" s="19"/>
    </row>
    <row r="69" spans="1:25" s="19" customFormat="1" ht="15.75">
      <c r="A69" s="243" t="s">
        <v>73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5"/>
      <c r="L69" s="6"/>
      <c r="N69" s="173"/>
      <c r="O69" s="178"/>
      <c r="P69" s="178"/>
      <c r="Q69" s="182"/>
      <c r="R69" s="178"/>
      <c r="S69" s="188"/>
      <c r="T69" s="178"/>
      <c r="U69" s="182"/>
      <c r="V69" s="182"/>
      <c r="W69" s="174"/>
      <c r="X69" s="174"/>
    </row>
    <row r="70" spans="1:25" s="23" customFormat="1" ht="15.75">
      <c r="A70" s="234" t="s">
        <v>18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6"/>
      <c r="L70" s="19"/>
      <c r="M70" s="72"/>
      <c r="N70" s="173"/>
      <c r="O70" s="178"/>
      <c r="P70" s="178"/>
      <c r="Q70" s="182"/>
      <c r="R70" s="178"/>
      <c r="S70" s="188"/>
      <c r="T70" s="189"/>
      <c r="U70" s="182"/>
      <c r="V70" s="182"/>
      <c r="W70" s="174"/>
      <c r="X70" s="174"/>
    </row>
    <row r="71" spans="1:25" s="23" customFormat="1" ht="120">
      <c r="A71" s="73">
        <v>1</v>
      </c>
      <c r="B71" s="67" t="s">
        <v>86</v>
      </c>
      <c r="C71" s="67" t="s">
        <v>87</v>
      </c>
      <c r="D71" s="68" t="s">
        <v>85</v>
      </c>
      <c r="E71" s="67" t="s">
        <v>88</v>
      </c>
      <c r="F71" s="69">
        <v>2262</v>
      </c>
      <c r="G71" s="70" t="s">
        <v>325</v>
      </c>
      <c r="H71" s="68" t="s">
        <v>77</v>
      </c>
      <c r="I71" s="68" t="s">
        <v>77</v>
      </c>
      <c r="J71" s="68" t="s">
        <v>20</v>
      </c>
      <c r="K71" s="70" t="s">
        <v>89</v>
      </c>
      <c r="L71" s="71"/>
      <c r="M71" s="72"/>
      <c r="N71" s="173"/>
      <c r="O71" s="178"/>
      <c r="P71" s="178"/>
      <c r="Q71" s="182"/>
      <c r="R71" s="178"/>
      <c r="S71" s="188"/>
      <c r="T71" s="189"/>
      <c r="U71" s="182"/>
      <c r="V71" s="182"/>
      <c r="W71" s="190"/>
      <c r="X71" s="174"/>
    </row>
    <row r="72" spans="1:25" s="5" customFormat="1" ht="75">
      <c r="A72" s="73">
        <v>2</v>
      </c>
      <c r="B72" s="67" t="s">
        <v>166</v>
      </c>
      <c r="C72" s="67" t="s">
        <v>87</v>
      </c>
      <c r="D72" s="68" t="s">
        <v>155</v>
      </c>
      <c r="E72" s="67" t="s">
        <v>167</v>
      </c>
      <c r="F72" s="69">
        <v>2500</v>
      </c>
      <c r="G72" s="70" t="s">
        <v>168</v>
      </c>
      <c r="H72" s="68" t="s">
        <v>77</v>
      </c>
      <c r="I72" s="68" t="s">
        <v>77</v>
      </c>
      <c r="J72" s="68" t="s">
        <v>20</v>
      </c>
      <c r="K72" s="70" t="s">
        <v>169</v>
      </c>
      <c r="L72" s="127"/>
      <c r="N72" s="173"/>
      <c r="O72" s="178"/>
      <c r="P72" s="178"/>
      <c r="Q72" s="182"/>
      <c r="R72" s="178"/>
      <c r="S72" s="188"/>
      <c r="T72" s="189"/>
      <c r="U72" s="182"/>
      <c r="V72" s="182"/>
      <c r="W72" s="190"/>
      <c r="X72" s="174"/>
    </row>
    <row r="73" spans="1:25" s="17" customFormat="1" ht="15.75">
      <c r="A73" s="4"/>
      <c r="B73" s="4" t="s">
        <v>11</v>
      </c>
      <c r="C73" s="4"/>
      <c r="D73" s="4"/>
      <c r="E73" s="4"/>
      <c r="F73" s="9">
        <f>F71+F72</f>
        <v>4762</v>
      </c>
      <c r="G73" s="4"/>
      <c r="H73" s="25"/>
      <c r="I73" s="4"/>
      <c r="J73" s="4"/>
      <c r="K73" s="4"/>
      <c r="L73" s="5"/>
      <c r="N73" s="173"/>
      <c r="O73" s="178"/>
      <c r="P73" s="178"/>
      <c r="Q73" s="182"/>
      <c r="R73" s="178"/>
      <c r="S73" s="188"/>
      <c r="T73" s="189"/>
      <c r="U73" s="182"/>
      <c r="V73" s="182"/>
      <c r="W73" s="190"/>
      <c r="X73" s="174"/>
    </row>
    <row r="74" spans="1:25" s="19" customFormat="1" ht="15.75">
      <c r="A74" s="231" t="s">
        <v>38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3"/>
      <c r="L74" s="17"/>
      <c r="M74" s="76"/>
      <c r="N74" s="173"/>
      <c r="O74" s="178"/>
      <c r="P74" s="178"/>
      <c r="Q74" s="182"/>
      <c r="R74" s="178"/>
      <c r="S74" s="188"/>
      <c r="T74" s="189"/>
      <c r="U74" s="182"/>
      <c r="V74" s="182"/>
      <c r="W74" s="190"/>
      <c r="X74" s="174"/>
    </row>
    <row r="75" spans="1:25" s="19" customFormat="1" ht="105">
      <c r="A75" s="129">
        <v>1</v>
      </c>
      <c r="B75" s="130" t="s">
        <v>173</v>
      </c>
      <c r="C75" s="65" t="s">
        <v>87</v>
      </c>
      <c r="D75" s="74" t="s">
        <v>198</v>
      </c>
      <c r="E75" s="67" t="s">
        <v>165</v>
      </c>
      <c r="F75" s="88">
        <v>1264</v>
      </c>
      <c r="G75" s="65" t="s">
        <v>174</v>
      </c>
      <c r="H75" s="74" t="s">
        <v>77</v>
      </c>
      <c r="I75" s="74" t="s">
        <v>77</v>
      </c>
      <c r="J75" s="142" t="s">
        <v>252</v>
      </c>
      <c r="K75" s="65" t="s">
        <v>175</v>
      </c>
      <c r="L75" s="66"/>
      <c r="M75" s="76"/>
      <c r="N75" s="183"/>
      <c r="O75" s="186"/>
      <c r="P75" s="178"/>
      <c r="Q75" s="182"/>
      <c r="R75" s="178"/>
      <c r="S75" s="191"/>
      <c r="T75" s="178"/>
      <c r="U75" s="182"/>
      <c r="V75" s="182"/>
      <c r="W75" s="174"/>
      <c r="X75" s="174"/>
    </row>
    <row r="76" spans="1:25" s="19" customFormat="1" ht="75">
      <c r="A76" s="14">
        <v>2</v>
      </c>
      <c r="B76" s="70" t="s">
        <v>150</v>
      </c>
      <c r="C76" s="70" t="s">
        <v>151</v>
      </c>
      <c r="D76" s="107" t="s">
        <v>249</v>
      </c>
      <c r="E76" s="68" t="s">
        <v>91</v>
      </c>
      <c r="F76" s="109">
        <v>226</v>
      </c>
      <c r="G76" s="70" t="s">
        <v>152</v>
      </c>
      <c r="H76" s="107" t="s">
        <v>77</v>
      </c>
      <c r="I76" s="107" t="s">
        <v>77</v>
      </c>
      <c r="J76" s="142" t="s">
        <v>252</v>
      </c>
      <c r="K76" s="70" t="s">
        <v>93</v>
      </c>
      <c r="L76" s="106"/>
    </row>
    <row r="77" spans="1:25" s="19" customFormat="1" ht="45">
      <c r="A77" s="14">
        <v>3</v>
      </c>
      <c r="B77" s="67" t="s">
        <v>90</v>
      </c>
      <c r="C77" s="67" t="s">
        <v>87</v>
      </c>
      <c r="D77" s="68" t="s">
        <v>249</v>
      </c>
      <c r="E77" s="67" t="s">
        <v>91</v>
      </c>
      <c r="F77" s="77">
        <v>4517.82</v>
      </c>
      <c r="G77" s="67" t="s">
        <v>92</v>
      </c>
      <c r="H77" s="68" t="s">
        <v>77</v>
      </c>
      <c r="I77" s="68" t="s">
        <v>77</v>
      </c>
      <c r="J77" s="142" t="s">
        <v>252</v>
      </c>
      <c r="K77" s="70" t="s">
        <v>93</v>
      </c>
    </row>
    <row r="78" spans="1:25" s="19" customFormat="1" ht="105">
      <c r="A78" s="14">
        <v>4</v>
      </c>
      <c r="B78" s="67" t="s">
        <v>164</v>
      </c>
      <c r="C78" s="67" t="s">
        <v>87</v>
      </c>
      <c r="D78" s="68" t="s">
        <v>207</v>
      </c>
      <c r="E78" s="67" t="s">
        <v>165</v>
      </c>
      <c r="F78" s="77">
        <v>3247</v>
      </c>
      <c r="G78" s="67" t="s">
        <v>94</v>
      </c>
      <c r="H78" s="68" t="s">
        <v>77</v>
      </c>
      <c r="I78" s="68" t="s">
        <v>77</v>
      </c>
      <c r="J78" s="142" t="s">
        <v>252</v>
      </c>
      <c r="K78" s="65" t="s">
        <v>175</v>
      </c>
    </row>
    <row r="79" spans="1:25" ht="105">
      <c r="A79" s="14">
        <v>5</v>
      </c>
      <c r="B79" s="15" t="s">
        <v>40</v>
      </c>
      <c r="C79" s="15" t="s">
        <v>39</v>
      </c>
      <c r="D79" s="27" t="s">
        <v>241</v>
      </c>
      <c r="E79" s="67" t="s">
        <v>91</v>
      </c>
      <c r="F79" s="59">
        <v>10738</v>
      </c>
      <c r="G79" s="15" t="s">
        <v>41</v>
      </c>
      <c r="H79" s="27">
        <v>323</v>
      </c>
      <c r="I79" s="14"/>
      <c r="J79" s="142" t="s">
        <v>252</v>
      </c>
      <c r="K79" s="70" t="s">
        <v>93</v>
      </c>
      <c r="L79" s="19"/>
    </row>
    <row r="80" spans="1:25" ht="90" customHeight="1">
      <c r="A80" s="129">
        <v>6</v>
      </c>
      <c r="B80" s="3" t="s">
        <v>228</v>
      </c>
      <c r="C80" s="15" t="s">
        <v>226</v>
      </c>
      <c r="D80" s="27" t="s">
        <v>157</v>
      </c>
      <c r="E80" s="75" t="s">
        <v>79</v>
      </c>
      <c r="F80" s="59">
        <v>16</v>
      </c>
      <c r="G80" s="15" t="s">
        <v>227</v>
      </c>
      <c r="H80" s="68" t="s">
        <v>77</v>
      </c>
      <c r="I80" s="68" t="s">
        <v>77</v>
      </c>
      <c r="J80" s="257" t="s">
        <v>327</v>
      </c>
      <c r="K80" s="15" t="s">
        <v>158</v>
      </c>
      <c r="L80" s="19"/>
    </row>
    <row r="81" spans="1:12" ht="105" customHeight="1">
      <c r="A81" s="129">
        <v>7</v>
      </c>
      <c r="B81" s="3" t="s">
        <v>229</v>
      </c>
      <c r="C81" s="194" t="s">
        <v>115</v>
      </c>
      <c r="D81" s="27" t="s">
        <v>250</v>
      </c>
      <c r="E81" s="75" t="s">
        <v>79</v>
      </c>
      <c r="F81" s="59">
        <v>65.3</v>
      </c>
      <c r="G81" s="15" t="s">
        <v>230</v>
      </c>
      <c r="H81" s="68" t="s">
        <v>77</v>
      </c>
      <c r="I81" s="68" t="s">
        <v>77</v>
      </c>
      <c r="J81" s="258"/>
      <c r="K81" s="15" t="s">
        <v>158</v>
      </c>
      <c r="L81" s="19"/>
    </row>
    <row r="82" spans="1:12" ht="105" customHeight="1">
      <c r="A82" s="129">
        <v>8</v>
      </c>
      <c r="B82" s="3" t="s">
        <v>328</v>
      </c>
      <c r="C82" s="194" t="s">
        <v>115</v>
      </c>
      <c r="D82" s="27" t="s">
        <v>222</v>
      </c>
      <c r="E82" s="75" t="s">
        <v>79</v>
      </c>
      <c r="F82" s="59">
        <v>11</v>
      </c>
      <c r="G82" s="15" t="s">
        <v>227</v>
      </c>
      <c r="H82" s="68" t="s">
        <v>77</v>
      </c>
      <c r="I82" s="68" t="s">
        <v>77</v>
      </c>
      <c r="J82" s="195" t="s">
        <v>329</v>
      </c>
      <c r="K82" s="15" t="s">
        <v>158</v>
      </c>
      <c r="L82" s="19"/>
    </row>
    <row r="83" spans="1:12" ht="105" customHeight="1">
      <c r="A83" s="129">
        <v>9</v>
      </c>
      <c r="B83" s="3" t="s">
        <v>330</v>
      </c>
      <c r="C83" s="194" t="s">
        <v>188</v>
      </c>
      <c r="D83" s="27" t="s">
        <v>331</v>
      </c>
      <c r="E83" s="75" t="s">
        <v>79</v>
      </c>
      <c r="F83" s="59">
        <v>7</v>
      </c>
      <c r="G83" s="15" t="s">
        <v>227</v>
      </c>
      <c r="H83" s="68" t="s">
        <v>77</v>
      </c>
      <c r="I83" s="68" t="s">
        <v>77</v>
      </c>
      <c r="J83" s="195" t="s">
        <v>329</v>
      </c>
      <c r="K83" s="15" t="s">
        <v>158</v>
      </c>
      <c r="L83" s="19"/>
    </row>
    <row r="84" spans="1:12" ht="105" customHeight="1">
      <c r="A84" s="129">
        <v>10</v>
      </c>
      <c r="B84" s="3" t="s">
        <v>418</v>
      </c>
      <c r="C84" s="194" t="s">
        <v>87</v>
      </c>
      <c r="D84" s="27">
        <v>2020</v>
      </c>
      <c r="E84" s="75" t="s">
        <v>79</v>
      </c>
      <c r="F84" s="59">
        <v>31.4</v>
      </c>
      <c r="G84" s="15" t="s">
        <v>227</v>
      </c>
      <c r="H84" s="68" t="s">
        <v>77</v>
      </c>
      <c r="I84" s="68" t="s">
        <v>77</v>
      </c>
      <c r="J84" s="195" t="s">
        <v>329</v>
      </c>
      <c r="K84" s="15" t="s">
        <v>158</v>
      </c>
      <c r="L84" s="19"/>
    </row>
    <row r="85" spans="1:12" ht="105" customHeight="1">
      <c r="A85" s="129">
        <v>11</v>
      </c>
      <c r="B85" s="3" t="s">
        <v>419</v>
      </c>
      <c r="C85" s="194" t="s">
        <v>87</v>
      </c>
      <c r="D85" s="27">
        <v>2020</v>
      </c>
      <c r="E85" s="75" t="s">
        <v>79</v>
      </c>
      <c r="F85" s="59">
        <v>1.4</v>
      </c>
      <c r="G85" s="15" t="s">
        <v>422</v>
      </c>
      <c r="H85" s="68"/>
      <c r="I85" s="68"/>
      <c r="J85" s="195"/>
      <c r="K85" s="15"/>
      <c r="L85" s="19"/>
    </row>
    <row r="86" spans="1:12" ht="105" customHeight="1">
      <c r="A86" s="129">
        <v>12</v>
      </c>
      <c r="B86" s="3" t="s">
        <v>420</v>
      </c>
      <c r="C86" s="194" t="s">
        <v>87</v>
      </c>
      <c r="D86" s="27">
        <v>2020</v>
      </c>
      <c r="E86" s="75" t="s">
        <v>79</v>
      </c>
      <c r="F86" s="59">
        <v>4</v>
      </c>
      <c r="G86" s="15" t="s">
        <v>421</v>
      </c>
      <c r="H86" s="68"/>
      <c r="I86" s="68"/>
      <c r="J86" s="195"/>
      <c r="K86" s="15"/>
      <c r="L86" s="19"/>
    </row>
    <row r="87" spans="1:12" s="58" customFormat="1" ht="15.75">
      <c r="A87" s="3"/>
      <c r="B87" s="4" t="s">
        <v>11</v>
      </c>
      <c r="C87" s="3"/>
      <c r="D87" s="3"/>
      <c r="E87" s="3"/>
      <c r="F87" s="9">
        <f>SUM(F75:F86)</f>
        <v>20128.920000000002</v>
      </c>
      <c r="G87" s="3"/>
      <c r="H87" s="2"/>
      <c r="I87" s="3"/>
      <c r="J87" s="3"/>
      <c r="K87" s="3"/>
      <c r="L87" s="1"/>
    </row>
    <row r="88" spans="1:12" s="58" customFormat="1" ht="15.75">
      <c r="A88" s="234" t="s">
        <v>84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6"/>
    </row>
    <row r="89" spans="1:12" s="58" customFormat="1" ht="75">
      <c r="A89" s="14">
        <v>1</v>
      </c>
      <c r="B89" s="65" t="s">
        <v>170</v>
      </c>
      <c r="C89" s="75" t="s">
        <v>87</v>
      </c>
      <c r="D89" s="75">
        <v>2018</v>
      </c>
      <c r="E89" s="75" t="s">
        <v>96</v>
      </c>
      <c r="F89" s="78">
        <v>73.540000000000006</v>
      </c>
      <c r="G89" s="65" t="s">
        <v>97</v>
      </c>
      <c r="H89" s="75" t="s">
        <v>77</v>
      </c>
      <c r="I89" s="75" t="s">
        <v>77</v>
      </c>
      <c r="J89" s="142" t="s">
        <v>252</v>
      </c>
      <c r="K89" s="65" t="s">
        <v>95</v>
      </c>
      <c r="L89" s="66"/>
    </row>
    <row r="90" spans="1:12" s="58" customFormat="1" ht="135">
      <c r="A90" s="14">
        <v>2</v>
      </c>
      <c r="B90" s="65" t="s">
        <v>231</v>
      </c>
      <c r="C90" s="75" t="s">
        <v>87</v>
      </c>
      <c r="D90" s="75" t="s">
        <v>225</v>
      </c>
      <c r="E90" s="75" t="s">
        <v>171</v>
      </c>
      <c r="F90" s="89">
        <v>50.98</v>
      </c>
      <c r="G90" s="65" t="s">
        <v>232</v>
      </c>
      <c r="H90" s="75" t="s">
        <v>77</v>
      </c>
      <c r="I90" s="75" t="s">
        <v>77</v>
      </c>
      <c r="J90" s="141" t="s">
        <v>233</v>
      </c>
      <c r="K90" s="65" t="s">
        <v>338</v>
      </c>
    </row>
    <row r="91" spans="1:12" s="58" customFormat="1" ht="90">
      <c r="A91" s="14">
        <v>3</v>
      </c>
      <c r="B91" s="65" t="s">
        <v>336</v>
      </c>
      <c r="C91" s="75" t="s">
        <v>87</v>
      </c>
      <c r="D91" s="75" t="s">
        <v>250</v>
      </c>
      <c r="E91" s="75" t="s">
        <v>171</v>
      </c>
      <c r="F91" s="89">
        <v>680</v>
      </c>
      <c r="G91" s="65"/>
      <c r="H91" s="75" t="s">
        <v>77</v>
      </c>
      <c r="I91" s="75" t="s">
        <v>77</v>
      </c>
      <c r="J91" s="141" t="s">
        <v>337</v>
      </c>
      <c r="K91" s="65" t="s">
        <v>339</v>
      </c>
    </row>
    <row r="92" spans="1:12" s="58" customFormat="1" ht="90">
      <c r="A92" s="14">
        <v>4</v>
      </c>
      <c r="B92" s="65" t="s">
        <v>343</v>
      </c>
      <c r="C92" s="75" t="s">
        <v>87</v>
      </c>
      <c r="D92" s="75" t="s">
        <v>241</v>
      </c>
      <c r="E92" s="75" t="s">
        <v>171</v>
      </c>
      <c r="F92" s="89">
        <v>611.23</v>
      </c>
      <c r="G92" s="65"/>
      <c r="H92" s="75" t="s">
        <v>77</v>
      </c>
      <c r="I92" s="75" t="s">
        <v>77</v>
      </c>
      <c r="J92" s="141" t="s">
        <v>344</v>
      </c>
      <c r="K92" s="65" t="s">
        <v>338</v>
      </c>
    </row>
    <row r="93" spans="1:12" ht="15.75">
      <c r="A93" s="16"/>
      <c r="B93" s="16" t="s">
        <v>11</v>
      </c>
      <c r="C93" s="16"/>
      <c r="D93" s="16"/>
      <c r="E93" s="16"/>
      <c r="F93" s="55">
        <f>F92+F91+F90+F89</f>
        <v>1415.75</v>
      </c>
      <c r="G93" s="57"/>
      <c r="H93" s="57"/>
      <c r="I93" s="57"/>
      <c r="J93" s="16"/>
      <c r="K93" s="16"/>
      <c r="L93" s="58"/>
    </row>
    <row r="94" spans="1:12" ht="15.75">
      <c r="A94" s="234" t="s">
        <v>340</v>
      </c>
      <c r="B94" s="248"/>
      <c r="C94" s="248"/>
      <c r="D94" s="248"/>
      <c r="E94" s="248"/>
      <c r="F94" s="248"/>
      <c r="G94" s="248"/>
      <c r="H94" s="248"/>
      <c r="I94" s="248"/>
      <c r="J94" s="248"/>
      <c r="K94" s="249"/>
      <c r="L94" s="58"/>
    </row>
    <row r="95" spans="1:12" ht="94.5">
      <c r="A95" s="7">
        <v>1</v>
      </c>
      <c r="B95" s="8" t="s">
        <v>347</v>
      </c>
      <c r="C95" s="75" t="s">
        <v>87</v>
      </c>
      <c r="D95" s="7" t="s">
        <v>250</v>
      </c>
      <c r="E95" s="75" t="s">
        <v>171</v>
      </c>
      <c r="F95" s="196">
        <v>19</v>
      </c>
      <c r="G95" s="166" t="s">
        <v>342</v>
      </c>
      <c r="H95" s="197" t="s">
        <v>348</v>
      </c>
      <c r="I95" s="57" t="s">
        <v>77</v>
      </c>
      <c r="J95" s="161" t="s">
        <v>349</v>
      </c>
      <c r="K95" s="8" t="s">
        <v>350</v>
      </c>
      <c r="L95" s="58"/>
    </row>
    <row r="96" spans="1:12" ht="15.75">
      <c r="A96" s="7"/>
      <c r="B96" s="16" t="s">
        <v>11</v>
      </c>
      <c r="C96" s="7"/>
      <c r="D96" s="7"/>
      <c r="E96" s="7"/>
      <c r="F96" s="55">
        <v>19</v>
      </c>
      <c r="G96" s="197"/>
      <c r="H96" s="197"/>
      <c r="I96" s="197"/>
      <c r="J96" s="7"/>
      <c r="K96" s="7"/>
      <c r="L96" s="58"/>
    </row>
    <row r="97" spans="1:13" ht="15.75">
      <c r="A97" s="234" t="s">
        <v>351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1"/>
      <c r="L97" s="58"/>
    </row>
    <row r="98" spans="1:13" ht="258" customHeight="1">
      <c r="A98" s="7">
        <v>1</v>
      </c>
      <c r="B98" s="199" t="s">
        <v>352</v>
      </c>
      <c r="C98" s="143" t="s">
        <v>87</v>
      </c>
      <c r="D98" s="204" t="s">
        <v>204</v>
      </c>
      <c r="E98" s="143" t="s">
        <v>335</v>
      </c>
      <c r="F98" s="207">
        <v>587.82000000000005</v>
      </c>
      <c r="G98" s="200" t="s">
        <v>354</v>
      </c>
      <c r="H98" s="197">
        <v>1070</v>
      </c>
      <c r="I98" s="197"/>
      <c r="J98" s="200" t="s">
        <v>355</v>
      </c>
      <c r="K98" s="199" t="s">
        <v>353</v>
      </c>
      <c r="L98" s="58"/>
    </row>
    <row r="99" spans="1:13" ht="94.5">
      <c r="A99" s="204">
        <v>2</v>
      </c>
      <c r="B99" s="205" t="s">
        <v>356</v>
      </c>
      <c r="C99" s="203" t="s">
        <v>87</v>
      </c>
      <c r="D99" s="204">
        <v>2020</v>
      </c>
      <c r="E99" s="203" t="s">
        <v>335</v>
      </c>
      <c r="F99" s="207">
        <v>1.1399999999999999</v>
      </c>
      <c r="G99" s="197" t="s">
        <v>357</v>
      </c>
      <c r="H99" s="197"/>
      <c r="I99" s="197"/>
      <c r="J99" s="205" t="s">
        <v>358</v>
      </c>
      <c r="K99" s="197" t="s">
        <v>353</v>
      </c>
      <c r="L99" s="58"/>
    </row>
    <row r="100" spans="1:13" ht="81">
      <c r="A100" s="7">
        <v>3</v>
      </c>
      <c r="B100" s="206" t="s">
        <v>361</v>
      </c>
      <c r="C100" s="203" t="s">
        <v>87</v>
      </c>
      <c r="D100" s="204" t="s">
        <v>250</v>
      </c>
      <c r="E100" s="203" t="s">
        <v>335</v>
      </c>
      <c r="F100" s="204">
        <v>3.6389999999999998</v>
      </c>
      <c r="G100" s="168" t="s">
        <v>367</v>
      </c>
      <c r="H100" s="197"/>
      <c r="I100" s="197"/>
      <c r="J100" s="168" t="s">
        <v>370</v>
      </c>
      <c r="K100" s="199" t="s">
        <v>353</v>
      </c>
      <c r="L100" s="212"/>
      <c r="M100" s="58"/>
    </row>
    <row r="101" spans="1:13" ht="60.75">
      <c r="A101" s="11">
        <v>4</v>
      </c>
      <c r="B101" s="206" t="s">
        <v>362</v>
      </c>
      <c r="C101" s="203" t="s">
        <v>87</v>
      </c>
      <c r="D101" s="2">
        <v>2020</v>
      </c>
      <c r="E101" s="203" t="s">
        <v>335</v>
      </c>
      <c r="F101" s="2">
        <v>6.4820000000000002</v>
      </c>
      <c r="G101" s="168" t="s">
        <v>368</v>
      </c>
      <c r="H101" s="213"/>
      <c r="I101" s="214"/>
      <c r="J101" s="168" t="s">
        <v>370</v>
      </c>
      <c r="K101" s="199" t="s">
        <v>353</v>
      </c>
    </row>
    <row r="102" spans="1:13" ht="60.75">
      <c r="A102" s="11">
        <v>5</v>
      </c>
      <c r="B102" s="206" t="s">
        <v>363</v>
      </c>
      <c r="C102" s="203" t="s">
        <v>87</v>
      </c>
      <c r="D102" s="2" t="s">
        <v>364</v>
      </c>
      <c r="E102" s="203" t="s">
        <v>335</v>
      </c>
      <c r="F102" s="2">
        <v>2.46</v>
      </c>
      <c r="G102" s="168" t="s">
        <v>369</v>
      </c>
      <c r="H102" s="213"/>
      <c r="I102" s="214"/>
      <c r="J102" s="168" t="s">
        <v>370</v>
      </c>
      <c r="K102" s="199" t="s">
        <v>353</v>
      </c>
    </row>
    <row r="103" spans="1:13" ht="15.75">
      <c r="A103" s="11"/>
      <c r="B103" s="210" t="s">
        <v>365</v>
      </c>
      <c r="C103" s="11"/>
      <c r="D103" s="11"/>
      <c r="E103" s="11"/>
      <c r="F103" s="211">
        <f>F102+F101+F100+F99+F98</f>
        <v>601.54100000000005</v>
      </c>
      <c r="G103" s="11"/>
      <c r="H103" s="31"/>
      <c r="I103" s="11"/>
      <c r="J103" s="11"/>
      <c r="K103" s="11"/>
    </row>
    <row r="104" spans="1:13" ht="28.5" customHeight="1">
      <c r="A104" s="11"/>
      <c r="B104" s="209" t="s">
        <v>366</v>
      </c>
      <c r="C104" s="11"/>
      <c r="D104" s="11"/>
      <c r="E104" s="11"/>
      <c r="F104" s="215">
        <f>F103+F96+F93+F87+F73+F67+F61+F42+F28+F11</f>
        <v>29905.228560000003</v>
      </c>
      <c r="G104" s="11"/>
      <c r="H104" s="31"/>
      <c r="I104" s="11"/>
      <c r="J104" s="11"/>
      <c r="K104" s="11"/>
    </row>
  </sheetData>
  <mergeCells count="18">
    <mergeCell ref="A94:K94"/>
    <mergeCell ref="A97:K97"/>
    <mergeCell ref="N31:X31"/>
    <mergeCell ref="N34:X34"/>
    <mergeCell ref="N35:X35"/>
    <mergeCell ref="N67:X67"/>
    <mergeCell ref="A88:K88"/>
    <mergeCell ref="J80:J81"/>
    <mergeCell ref="A1:K1"/>
    <mergeCell ref="A4:K4"/>
    <mergeCell ref="A74:K74"/>
    <mergeCell ref="A70:K70"/>
    <mergeCell ref="A5:K5"/>
    <mergeCell ref="A12:K12"/>
    <mergeCell ref="A43:K43"/>
    <mergeCell ref="A62:K62"/>
    <mergeCell ref="A69:K69"/>
    <mergeCell ref="A29:K29"/>
  </mergeCells>
  <printOptions horizontalCentered="1"/>
  <pageMargins left="0.31496062992125984" right="0.31496062992125984" top="0.35433070866141736" bottom="0.35433070866141736" header="0" footer="0"/>
  <pageSetup paperSize="9" scale="5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6"/>
  <sheetViews>
    <sheetView tabSelected="1" topLeftCell="A39" zoomScale="80" zoomScaleNormal="80" workbookViewId="0">
      <selection activeCell="S55" sqref="S55"/>
    </sheetView>
  </sheetViews>
  <sheetFormatPr defaultRowHeight="15.75"/>
  <cols>
    <col min="1" max="1" width="3.85546875" style="6" customWidth="1"/>
    <col min="2" max="2" width="22.85546875" style="6" customWidth="1"/>
    <col min="3" max="3" width="18.85546875" style="6" customWidth="1"/>
    <col min="4" max="4" width="13.42578125" style="6" customWidth="1"/>
    <col min="5" max="5" width="14.5703125" style="6" customWidth="1"/>
    <col min="6" max="6" width="14.5703125" style="33" customWidth="1"/>
    <col min="7" max="7" width="50.140625" style="6" customWidth="1"/>
    <col min="8" max="8" width="11" style="6" customWidth="1"/>
    <col min="9" max="9" width="13.42578125" style="6" customWidth="1"/>
    <col min="10" max="10" width="17.5703125" style="6" customWidth="1"/>
    <col min="11" max="11" width="10.140625" style="6" customWidth="1"/>
    <col min="12" max="12" width="11.140625" style="6" customWidth="1"/>
    <col min="13" max="16384" width="9.140625" style="6"/>
  </cols>
  <sheetData>
    <row r="2" spans="1:12" ht="18.75">
      <c r="A2" s="263" t="s">
        <v>423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2" ht="120.75" customHeight="1">
      <c r="A3" s="132" t="s">
        <v>13</v>
      </c>
      <c r="B3" s="133" t="s">
        <v>14</v>
      </c>
      <c r="C3" s="133" t="s">
        <v>15</v>
      </c>
      <c r="D3" s="133" t="s">
        <v>16</v>
      </c>
      <c r="E3" s="133" t="s">
        <v>4</v>
      </c>
      <c r="F3" s="128" t="s">
        <v>5</v>
      </c>
      <c r="G3" s="133" t="s">
        <v>117</v>
      </c>
      <c r="H3" s="126" t="s">
        <v>118</v>
      </c>
      <c r="I3" s="126" t="s">
        <v>119</v>
      </c>
      <c r="J3" s="133" t="s">
        <v>17</v>
      </c>
      <c r="K3" s="134" t="s">
        <v>120</v>
      </c>
      <c r="L3" s="135" t="s">
        <v>121</v>
      </c>
    </row>
    <row r="4" spans="1:12" s="79" customFormat="1" ht="18.75" customHeight="1">
      <c r="A4" s="264" t="s">
        <v>99</v>
      </c>
      <c r="B4" s="265"/>
      <c r="C4" s="264"/>
      <c r="D4" s="264"/>
      <c r="E4" s="264"/>
      <c r="F4" s="264"/>
      <c r="G4" s="264"/>
      <c r="H4" s="264"/>
      <c r="I4" s="264"/>
      <c r="J4" s="264"/>
      <c r="K4" s="266"/>
      <c r="L4" s="262"/>
    </row>
    <row r="5" spans="1:12" s="79" customFormat="1" ht="118.5" customHeight="1">
      <c r="A5" s="83">
        <v>1</v>
      </c>
      <c r="B5" s="70" t="s">
        <v>100</v>
      </c>
      <c r="C5" s="68" t="s">
        <v>101</v>
      </c>
      <c r="D5" s="68" t="s">
        <v>225</v>
      </c>
      <c r="E5" s="68" t="s">
        <v>176</v>
      </c>
      <c r="F5" s="102">
        <v>28900</v>
      </c>
      <c r="G5" s="108" t="s">
        <v>126</v>
      </c>
      <c r="H5" s="107"/>
      <c r="I5" s="110" t="s">
        <v>77</v>
      </c>
      <c r="J5" s="68" t="s">
        <v>124</v>
      </c>
      <c r="K5" s="90"/>
      <c r="L5" s="90" t="s">
        <v>122</v>
      </c>
    </row>
    <row r="6" spans="1:12" s="79" customFormat="1" ht="165.75" customHeight="1">
      <c r="A6" s="83">
        <v>2</v>
      </c>
      <c r="B6" s="70" t="s">
        <v>102</v>
      </c>
      <c r="C6" s="68" t="s">
        <v>87</v>
      </c>
      <c r="D6" s="68" t="s">
        <v>177</v>
      </c>
      <c r="E6" s="68" t="s">
        <v>178</v>
      </c>
      <c r="F6" s="102">
        <v>18439</v>
      </c>
      <c r="G6" s="68" t="s">
        <v>251</v>
      </c>
      <c r="H6" s="107"/>
      <c r="I6" s="110" t="s">
        <v>77</v>
      </c>
      <c r="J6" s="68" t="s">
        <v>124</v>
      </c>
      <c r="K6" s="90"/>
      <c r="L6" s="90" t="s">
        <v>122</v>
      </c>
    </row>
    <row r="7" spans="1:12" s="79" customFormat="1" ht="174.75" customHeight="1">
      <c r="A7" s="83">
        <v>3</v>
      </c>
      <c r="B7" s="70" t="s">
        <v>179</v>
      </c>
      <c r="C7" s="68" t="s">
        <v>87</v>
      </c>
      <c r="D7" s="68" t="s">
        <v>250</v>
      </c>
      <c r="E7" s="68" t="s">
        <v>178</v>
      </c>
      <c r="F7" s="102">
        <v>3481</v>
      </c>
      <c r="G7" s="68" t="s">
        <v>251</v>
      </c>
      <c r="H7" s="107"/>
      <c r="I7" s="110" t="s">
        <v>77</v>
      </c>
      <c r="J7" s="68" t="s">
        <v>124</v>
      </c>
      <c r="K7" s="90"/>
      <c r="L7" s="90" t="s">
        <v>122</v>
      </c>
    </row>
    <row r="8" spans="1:12" s="79" customFormat="1" ht="177" customHeight="1">
      <c r="A8" s="83">
        <v>4</v>
      </c>
      <c r="B8" s="70" t="s">
        <v>180</v>
      </c>
      <c r="C8" s="68" t="s">
        <v>87</v>
      </c>
      <c r="D8" s="68" t="s">
        <v>177</v>
      </c>
      <c r="E8" s="68" t="s">
        <v>181</v>
      </c>
      <c r="F8" s="102">
        <v>12000</v>
      </c>
      <c r="G8" s="68" t="s">
        <v>251</v>
      </c>
      <c r="H8" s="107"/>
      <c r="I8" s="110" t="s">
        <v>77</v>
      </c>
      <c r="J8" s="68" t="s">
        <v>124</v>
      </c>
      <c r="K8" s="90"/>
      <c r="L8" s="90" t="s">
        <v>122</v>
      </c>
    </row>
    <row r="9" spans="1:12" s="79" customFormat="1" ht="150" customHeight="1">
      <c r="A9" s="83">
        <v>5</v>
      </c>
      <c r="B9" s="70" t="s">
        <v>182</v>
      </c>
      <c r="C9" s="68" t="s">
        <v>87</v>
      </c>
      <c r="D9" s="68" t="s">
        <v>225</v>
      </c>
      <c r="E9" s="68" t="s">
        <v>183</v>
      </c>
      <c r="F9" s="102">
        <v>2500</v>
      </c>
      <c r="G9" s="68" t="s">
        <v>251</v>
      </c>
      <c r="H9" s="107"/>
      <c r="I9" s="110" t="s">
        <v>77</v>
      </c>
      <c r="J9" s="68" t="s">
        <v>124</v>
      </c>
      <c r="K9" s="90"/>
      <c r="L9" s="90" t="s">
        <v>122</v>
      </c>
    </row>
    <row r="10" spans="1:12" s="79" customFormat="1">
      <c r="A10" s="83"/>
      <c r="B10" s="80" t="s">
        <v>11</v>
      </c>
      <c r="C10" s="62"/>
      <c r="D10" s="62"/>
      <c r="E10" s="62"/>
      <c r="F10" s="84">
        <f>SUM(F5:F9)</f>
        <v>65320</v>
      </c>
      <c r="G10" s="62"/>
      <c r="H10" s="81"/>
      <c r="I10" s="82"/>
      <c r="J10" s="62"/>
      <c r="K10" s="62"/>
      <c r="L10" s="91"/>
    </row>
    <row r="11" spans="1:12" ht="20.25" customHeight="1">
      <c r="A11" s="261" t="s">
        <v>19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2"/>
    </row>
    <row r="12" spans="1:12" ht="20.25" customHeight="1">
      <c r="A12" s="267" t="s">
        <v>76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201" customHeight="1">
      <c r="A13" s="20">
        <v>1</v>
      </c>
      <c r="B13" s="65" t="s">
        <v>184</v>
      </c>
      <c r="C13" s="75" t="s">
        <v>103</v>
      </c>
      <c r="D13" s="75" t="s">
        <v>190</v>
      </c>
      <c r="E13" s="111" t="s">
        <v>185</v>
      </c>
      <c r="F13" s="103">
        <v>659486.73</v>
      </c>
      <c r="G13" s="113" t="s">
        <v>123</v>
      </c>
      <c r="H13" s="75"/>
      <c r="I13" s="75" t="s">
        <v>186</v>
      </c>
      <c r="J13" s="75" t="s">
        <v>125</v>
      </c>
      <c r="K13" s="61"/>
      <c r="L13" s="7" t="s">
        <v>122</v>
      </c>
    </row>
    <row r="14" spans="1:12" ht="90">
      <c r="A14" s="20">
        <v>2</v>
      </c>
      <c r="B14" s="65" t="s">
        <v>52</v>
      </c>
      <c r="C14" s="75" t="s">
        <v>104</v>
      </c>
      <c r="D14" s="74" t="s">
        <v>246</v>
      </c>
      <c r="E14" s="75" t="s">
        <v>46</v>
      </c>
      <c r="F14" s="104">
        <v>22</v>
      </c>
      <c r="G14" s="75" t="s">
        <v>127</v>
      </c>
      <c r="H14" s="74"/>
      <c r="I14" s="74">
        <v>20</v>
      </c>
      <c r="J14" s="75" t="s">
        <v>53</v>
      </c>
      <c r="K14" s="7"/>
      <c r="L14" s="7" t="s">
        <v>122</v>
      </c>
    </row>
    <row r="15" spans="1:12" ht="105">
      <c r="A15" s="20">
        <v>3</v>
      </c>
      <c r="B15" s="65" t="s">
        <v>191</v>
      </c>
      <c r="C15" s="75" t="s">
        <v>192</v>
      </c>
      <c r="D15" s="74" t="s">
        <v>371</v>
      </c>
      <c r="E15" s="75" t="s">
        <v>193</v>
      </c>
      <c r="F15" s="104">
        <v>64948.38</v>
      </c>
      <c r="G15" s="75" t="s">
        <v>194</v>
      </c>
      <c r="H15" s="74"/>
      <c r="I15" s="74">
        <v>462</v>
      </c>
      <c r="J15" s="75" t="s">
        <v>195</v>
      </c>
      <c r="K15" s="7"/>
      <c r="L15" s="7" t="s">
        <v>122</v>
      </c>
    </row>
    <row r="16" spans="1:12">
      <c r="A16" s="20"/>
      <c r="B16" s="43" t="s">
        <v>11</v>
      </c>
      <c r="C16" s="15"/>
      <c r="D16" s="14"/>
      <c r="E16" s="15"/>
      <c r="F16" s="64">
        <f>F14+F13+F15</f>
        <v>724457.11</v>
      </c>
      <c r="G16" s="15"/>
      <c r="H16" s="14"/>
      <c r="I16" s="20"/>
      <c r="J16" s="15"/>
      <c r="K16" s="15"/>
      <c r="L16" s="7"/>
    </row>
    <row r="17" spans="1:12">
      <c r="A17" s="268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</row>
    <row r="18" spans="1:12">
      <c r="A18" s="261" t="s">
        <v>74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2"/>
    </row>
    <row r="19" spans="1:12" ht="105" customHeight="1">
      <c r="A19" s="20">
        <v>1</v>
      </c>
      <c r="B19" s="15" t="s">
        <v>54</v>
      </c>
      <c r="C19" s="15" t="s">
        <v>51</v>
      </c>
      <c r="D19" s="14" t="s">
        <v>372</v>
      </c>
      <c r="E19" s="15" t="s">
        <v>46</v>
      </c>
      <c r="F19" s="101">
        <v>250</v>
      </c>
      <c r="G19" s="15" t="s">
        <v>129</v>
      </c>
      <c r="H19" s="14"/>
      <c r="I19" s="14">
        <v>30</v>
      </c>
      <c r="J19" s="15" t="s">
        <v>187</v>
      </c>
      <c r="K19" s="7"/>
      <c r="L19" s="7" t="s">
        <v>128</v>
      </c>
    </row>
    <row r="20" spans="1:12">
      <c r="A20" s="20"/>
      <c r="B20" s="43" t="s">
        <v>11</v>
      </c>
      <c r="C20" s="15"/>
      <c r="D20" s="14"/>
      <c r="E20" s="15"/>
      <c r="F20" s="53">
        <v>250</v>
      </c>
      <c r="G20" s="15"/>
      <c r="H20" s="14"/>
      <c r="I20" s="20"/>
      <c r="J20" s="14"/>
      <c r="K20" s="15"/>
      <c r="L20" s="7"/>
    </row>
    <row r="21" spans="1:12">
      <c r="A21" s="20"/>
      <c r="B21" s="43"/>
      <c r="C21" s="15"/>
      <c r="D21" s="14"/>
      <c r="E21" s="15"/>
      <c r="F21" s="54"/>
      <c r="G21" s="15"/>
      <c r="H21" s="14"/>
      <c r="I21" s="20"/>
      <c r="J21" s="14"/>
      <c r="K21" s="92"/>
      <c r="L21" s="7"/>
    </row>
    <row r="22" spans="1:12" s="10" customFormat="1">
      <c r="A22" s="259" t="s">
        <v>237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60"/>
    </row>
    <row r="23" spans="1:12" s="10" customFormat="1" ht="72.75" customHeight="1">
      <c r="A23" s="14">
        <v>1</v>
      </c>
      <c r="B23" s="15" t="s">
        <v>189</v>
      </c>
      <c r="C23" s="15" t="s">
        <v>42</v>
      </c>
      <c r="D23" s="14" t="s">
        <v>214</v>
      </c>
      <c r="E23" s="15" t="s">
        <v>43</v>
      </c>
      <c r="F23" s="101">
        <v>164.3</v>
      </c>
      <c r="G23" s="15" t="s">
        <v>130</v>
      </c>
      <c r="H23" s="14"/>
      <c r="I23" s="14">
        <v>20</v>
      </c>
      <c r="J23" s="15" t="s">
        <v>212</v>
      </c>
      <c r="K23" s="14"/>
      <c r="L23" s="14" t="s">
        <v>128</v>
      </c>
    </row>
    <row r="24" spans="1:12" s="10" customFormat="1" ht="102.75" customHeight="1">
      <c r="A24" s="129">
        <v>2</v>
      </c>
      <c r="B24" s="15" t="s">
        <v>44</v>
      </c>
      <c r="C24" s="15" t="s">
        <v>45</v>
      </c>
      <c r="D24" s="14" t="s">
        <v>202</v>
      </c>
      <c r="E24" s="15" t="s">
        <v>46</v>
      </c>
      <c r="F24" s="101">
        <v>200</v>
      </c>
      <c r="G24" s="15" t="s">
        <v>235</v>
      </c>
      <c r="H24" s="14"/>
      <c r="I24" s="14">
        <v>8</v>
      </c>
      <c r="J24" s="92" t="s">
        <v>47</v>
      </c>
      <c r="K24" s="14"/>
      <c r="L24" s="14" t="s">
        <v>211</v>
      </c>
    </row>
    <row r="25" spans="1:12" s="10" customFormat="1" ht="102.75" customHeight="1">
      <c r="A25" s="129">
        <v>3</v>
      </c>
      <c r="B25" s="3" t="s">
        <v>203</v>
      </c>
      <c r="C25" s="15" t="s">
        <v>45</v>
      </c>
      <c r="D25" s="14" t="s">
        <v>204</v>
      </c>
      <c r="E25" s="15" t="s">
        <v>46</v>
      </c>
      <c r="F25" s="101">
        <v>150</v>
      </c>
      <c r="G25" s="15" t="s">
        <v>205</v>
      </c>
      <c r="H25" s="14"/>
      <c r="I25" s="14">
        <v>2</v>
      </c>
      <c r="J25" s="92" t="s">
        <v>47</v>
      </c>
      <c r="K25" s="14"/>
      <c r="L25" s="14" t="s">
        <v>122</v>
      </c>
    </row>
    <row r="26" spans="1:12" s="10" customFormat="1" ht="102.75" customHeight="1">
      <c r="A26" s="129">
        <v>4</v>
      </c>
      <c r="B26" s="15" t="s">
        <v>206</v>
      </c>
      <c r="C26" s="15" t="s">
        <v>45</v>
      </c>
      <c r="D26" s="14" t="s">
        <v>207</v>
      </c>
      <c r="E26" s="15" t="s">
        <v>46</v>
      </c>
      <c r="F26" s="101">
        <v>7</v>
      </c>
      <c r="G26" s="15" t="s">
        <v>208</v>
      </c>
      <c r="H26" s="14"/>
      <c r="I26" s="14"/>
      <c r="J26" s="92" t="s">
        <v>47</v>
      </c>
      <c r="K26" s="14"/>
      <c r="L26" s="14" t="s">
        <v>122</v>
      </c>
    </row>
    <row r="27" spans="1:12" s="10" customFormat="1" ht="102.75" customHeight="1">
      <c r="A27" s="129">
        <v>5</v>
      </c>
      <c r="B27" s="15" t="s">
        <v>234</v>
      </c>
      <c r="C27" s="15" t="s">
        <v>45</v>
      </c>
      <c r="D27" s="14" t="s">
        <v>198</v>
      </c>
      <c r="E27" s="15" t="s">
        <v>46</v>
      </c>
      <c r="F27" s="101">
        <v>5</v>
      </c>
      <c r="G27" s="15" t="s">
        <v>236</v>
      </c>
      <c r="H27" s="14"/>
      <c r="I27" s="14"/>
      <c r="J27" s="92" t="s">
        <v>47</v>
      </c>
      <c r="K27" s="14"/>
      <c r="L27" s="14" t="s">
        <v>122</v>
      </c>
    </row>
    <row r="28" spans="1:12" s="10" customFormat="1" ht="102.75" customHeight="1">
      <c r="A28" s="129">
        <v>6</v>
      </c>
      <c r="B28" s="15" t="s">
        <v>215</v>
      </c>
      <c r="C28" s="15" t="s">
        <v>42</v>
      </c>
      <c r="D28" s="14" t="s">
        <v>177</v>
      </c>
      <c r="E28" s="15" t="s">
        <v>216</v>
      </c>
      <c r="F28" s="101">
        <v>29</v>
      </c>
      <c r="G28" s="15" t="s">
        <v>217</v>
      </c>
      <c r="H28" s="14"/>
      <c r="I28" s="14">
        <v>2</v>
      </c>
      <c r="J28" s="15" t="s">
        <v>212</v>
      </c>
      <c r="K28" s="14"/>
      <c r="L28" s="14" t="s">
        <v>128</v>
      </c>
    </row>
    <row r="29" spans="1:12" ht="62.25" customHeight="1">
      <c r="A29" s="20">
        <v>7</v>
      </c>
      <c r="B29" s="15" t="s">
        <v>49</v>
      </c>
      <c r="C29" s="15" t="s">
        <v>42</v>
      </c>
      <c r="D29" s="14" t="s">
        <v>32</v>
      </c>
      <c r="E29" s="15" t="s">
        <v>46</v>
      </c>
      <c r="F29" s="101">
        <v>30</v>
      </c>
      <c r="G29" s="15" t="s">
        <v>131</v>
      </c>
      <c r="H29" s="14"/>
      <c r="I29" s="14">
        <v>6</v>
      </c>
      <c r="J29" s="15" t="s">
        <v>213</v>
      </c>
      <c r="K29" s="7"/>
      <c r="L29" s="7" t="s">
        <v>122</v>
      </c>
    </row>
    <row r="30" spans="1:12" ht="87" customHeight="1">
      <c r="A30" s="131">
        <v>8</v>
      </c>
      <c r="B30" s="15" t="s">
        <v>200</v>
      </c>
      <c r="C30" s="15" t="s">
        <v>36</v>
      </c>
      <c r="D30" s="14" t="s">
        <v>149</v>
      </c>
      <c r="E30" s="15" t="s">
        <v>46</v>
      </c>
      <c r="F30" s="101">
        <v>30</v>
      </c>
      <c r="G30" s="15" t="s">
        <v>201</v>
      </c>
      <c r="H30" s="14"/>
      <c r="I30" s="14">
        <v>10</v>
      </c>
      <c r="J30" s="15" t="s">
        <v>48</v>
      </c>
      <c r="K30" s="7"/>
      <c r="L30" s="7" t="s">
        <v>122</v>
      </c>
    </row>
    <row r="31" spans="1:12" s="10" customFormat="1" ht="63" customHeight="1">
      <c r="A31" s="131">
        <v>9</v>
      </c>
      <c r="B31" s="15" t="s">
        <v>50</v>
      </c>
      <c r="C31" s="15" t="s">
        <v>31</v>
      </c>
      <c r="D31" s="14" t="s">
        <v>149</v>
      </c>
      <c r="E31" s="15" t="s">
        <v>46</v>
      </c>
      <c r="F31" s="101">
        <v>3.4</v>
      </c>
      <c r="G31" s="15" t="s">
        <v>218</v>
      </c>
      <c r="H31" s="14"/>
      <c r="I31" s="14">
        <v>8</v>
      </c>
      <c r="J31" s="15" t="s">
        <v>132</v>
      </c>
      <c r="K31" s="14"/>
      <c r="L31" s="14" t="s">
        <v>122</v>
      </c>
    </row>
    <row r="32" spans="1:12" s="10" customFormat="1" ht="146.25" customHeight="1">
      <c r="A32" s="131">
        <v>10</v>
      </c>
      <c r="B32" s="15" t="s">
        <v>424</v>
      </c>
      <c r="C32" s="15" t="s">
        <v>425</v>
      </c>
      <c r="D32" s="14" t="s">
        <v>399</v>
      </c>
      <c r="E32" s="15" t="s">
        <v>426</v>
      </c>
      <c r="F32" s="101">
        <v>30</v>
      </c>
      <c r="G32" s="2" t="s">
        <v>427</v>
      </c>
      <c r="H32" s="14"/>
      <c r="I32" s="14">
        <v>6</v>
      </c>
      <c r="J32" s="15" t="s">
        <v>428</v>
      </c>
      <c r="K32" s="14"/>
      <c r="L32" s="14" t="s">
        <v>122</v>
      </c>
    </row>
    <row r="33" spans="1:12" s="10" customFormat="1" ht="146.25" customHeight="1">
      <c r="A33" s="131">
        <v>11</v>
      </c>
      <c r="B33" s="15" t="s">
        <v>430</v>
      </c>
      <c r="C33" s="15" t="s">
        <v>431</v>
      </c>
      <c r="D33" s="14" t="s">
        <v>432</v>
      </c>
      <c r="E33" s="15" t="s">
        <v>433</v>
      </c>
      <c r="F33" s="101">
        <v>15.5</v>
      </c>
      <c r="G33" s="2" t="s">
        <v>434</v>
      </c>
      <c r="H33" s="14"/>
      <c r="I33" s="14"/>
      <c r="J33" s="15" t="s">
        <v>429</v>
      </c>
      <c r="K33" s="14"/>
      <c r="L33" s="14" t="s">
        <v>128</v>
      </c>
    </row>
    <row r="34" spans="1:12" s="10" customFormat="1" ht="197.25" customHeight="1">
      <c r="A34" s="131">
        <v>12</v>
      </c>
      <c r="B34" s="15" t="s">
        <v>239</v>
      </c>
      <c r="C34" s="15" t="s">
        <v>240</v>
      </c>
      <c r="D34" s="14" t="s">
        <v>241</v>
      </c>
      <c r="E34" s="15" t="s">
        <v>242</v>
      </c>
      <c r="F34" s="101">
        <v>5000</v>
      </c>
      <c r="G34" s="15" t="s">
        <v>245</v>
      </c>
      <c r="H34" s="15" t="s">
        <v>243</v>
      </c>
      <c r="I34" s="14">
        <v>180</v>
      </c>
      <c r="J34" s="15" t="s">
        <v>238</v>
      </c>
      <c r="K34" s="14" t="s">
        <v>244</v>
      </c>
      <c r="L34" s="14" t="s">
        <v>122</v>
      </c>
    </row>
    <row r="35" spans="1:12">
      <c r="A35" s="16"/>
      <c r="B35" s="16" t="s">
        <v>11</v>
      </c>
      <c r="C35" s="16"/>
      <c r="D35" s="16"/>
      <c r="E35" s="16"/>
      <c r="F35" s="56">
        <f>SUM(F23:F34)</f>
        <v>5664.2</v>
      </c>
      <c r="G35" s="16"/>
      <c r="H35" s="16"/>
      <c r="I35" s="7"/>
      <c r="J35" s="7"/>
      <c r="K35" s="7"/>
      <c r="L35" s="7"/>
    </row>
    <row r="36" spans="1:12" s="19" customFormat="1">
      <c r="A36" s="261" t="s">
        <v>75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2"/>
    </row>
    <row r="37" spans="1:12" s="19" customFormat="1" ht="94.5" customHeight="1">
      <c r="A37" s="114">
        <v>1</v>
      </c>
      <c r="B37" s="115" t="s">
        <v>105</v>
      </c>
      <c r="C37" s="116" t="s">
        <v>87</v>
      </c>
      <c r="D37" s="117" t="s">
        <v>32</v>
      </c>
      <c r="E37" s="116" t="s">
        <v>106</v>
      </c>
      <c r="F37" s="118">
        <v>125</v>
      </c>
      <c r="G37" s="119" t="s">
        <v>134</v>
      </c>
      <c r="H37" s="120"/>
      <c r="I37" s="121">
        <v>20</v>
      </c>
      <c r="J37" s="122" t="s">
        <v>133</v>
      </c>
      <c r="K37" s="123"/>
      <c r="L37" s="124" t="s">
        <v>122</v>
      </c>
    </row>
    <row r="38" spans="1:12" ht="140.25" customHeight="1">
      <c r="A38" s="20">
        <v>2</v>
      </c>
      <c r="B38" s="15" t="s">
        <v>61</v>
      </c>
      <c r="C38" s="15" t="s">
        <v>153</v>
      </c>
      <c r="D38" s="14" t="s">
        <v>172</v>
      </c>
      <c r="E38" s="15" t="s">
        <v>46</v>
      </c>
      <c r="F38" s="99">
        <v>120</v>
      </c>
      <c r="G38" s="18" t="s">
        <v>219</v>
      </c>
      <c r="H38" s="30"/>
      <c r="I38" s="93">
        <v>9</v>
      </c>
      <c r="J38" s="15" t="s">
        <v>62</v>
      </c>
      <c r="K38" s="15"/>
      <c r="L38" s="7" t="s">
        <v>128</v>
      </c>
    </row>
    <row r="39" spans="1:12" ht="117.75" customHeight="1">
      <c r="A39" s="20">
        <v>3</v>
      </c>
      <c r="B39" s="15" t="s">
        <v>63</v>
      </c>
      <c r="C39" s="15" t="s">
        <v>64</v>
      </c>
      <c r="D39" s="14" t="s">
        <v>372</v>
      </c>
      <c r="E39" s="15" t="s">
        <v>46</v>
      </c>
      <c r="F39" s="99">
        <v>15</v>
      </c>
      <c r="G39" s="18" t="s">
        <v>135</v>
      </c>
      <c r="H39" s="30"/>
      <c r="I39" s="100">
        <v>5</v>
      </c>
      <c r="J39" s="15" t="s">
        <v>141</v>
      </c>
      <c r="K39" s="15"/>
      <c r="L39" s="7" t="s">
        <v>128</v>
      </c>
    </row>
    <row r="40" spans="1:12" ht="81" customHeight="1">
      <c r="A40" s="20">
        <v>4</v>
      </c>
      <c r="B40" s="15" t="s">
        <v>65</v>
      </c>
      <c r="C40" s="15" t="s">
        <v>66</v>
      </c>
      <c r="D40" s="14" t="s">
        <v>246</v>
      </c>
      <c r="E40" s="15" t="s">
        <v>46</v>
      </c>
      <c r="F40" s="99">
        <v>18</v>
      </c>
      <c r="G40" s="18" t="s">
        <v>140</v>
      </c>
      <c r="H40" s="30"/>
      <c r="I40" s="100">
        <v>30</v>
      </c>
      <c r="J40" s="15" t="s">
        <v>67</v>
      </c>
      <c r="K40" s="15"/>
      <c r="L40" s="7" t="s">
        <v>128</v>
      </c>
    </row>
    <row r="41" spans="1:12" s="87" customFormat="1" ht="118.5" customHeight="1">
      <c r="A41" s="86">
        <v>5</v>
      </c>
      <c r="B41" s="63" t="s">
        <v>136</v>
      </c>
      <c r="C41" s="97" t="s">
        <v>137</v>
      </c>
      <c r="D41" s="94" t="s">
        <v>247</v>
      </c>
      <c r="E41" s="94" t="s">
        <v>106</v>
      </c>
      <c r="F41" s="95">
        <v>12</v>
      </c>
      <c r="G41" s="98" t="s">
        <v>138</v>
      </c>
      <c r="H41" s="96"/>
      <c r="I41" s="112">
        <v>25</v>
      </c>
      <c r="J41" s="94" t="s">
        <v>139</v>
      </c>
      <c r="K41" s="60"/>
      <c r="L41" s="105" t="s">
        <v>122</v>
      </c>
    </row>
    <row r="42" spans="1:12" s="87" customFormat="1" ht="118.5" customHeight="1">
      <c r="A42" s="216">
        <v>6</v>
      </c>
      <c r="B42" s="63" t="s">
        <v>373</v>
      </c>
      <c r="C42" s="97" t="s">
        <v>39</v>
      </c>
      <c r="D42" s="94" t="s">
        <v>222</v>
      </c>
      <c r="E42" s="94" t="s">
        <v>335</v>
      </c>
      <c r="F42" s="95">
        <v>18</v>
      </c>
      <c r="G42" s="98"/>
      <c r="H42" s="96"/>
      <c r="I42" s="112"/>
      <c r="J42" s="94"/>
      <c r="K42" s="60"/>
      <c r="L42" s="105" t="s">
        <v>122</v>
      </c>
    </row>
    <row r="43" spans="1:12" s="87" customFormat="1" ht="118.5" customHeight="1">
      <c r="A43" s="216">
        <v>7</v>
      </c>
      <c r="B43" s="63" t="s">
        <v>374</v>
      </c>
      <c r="C43" s="97" t="s">
        <v>39</v>
      </c>
      <c r="D43" s="94" t="s">
        <v>222</v>
      </c>
      <c r="E43" s="94" t="s">
        <v>335</v>
      </c>
      <c r="F43" s="95">
        <v>8.5</v>
      </c>
      <c r="G43" s="98"/>
      <c r="H43" s="96"/>
      <c r="I43" s="112"/>
      <c r="J43" s="94"/>
      <c r="K43" s="60"/>
      <c r="L43" s="105" t="s">
        <v>122</v>
      </c>
    </row>
    <row r="44" spans="1:12">
      <c r="A44" s="20"/>
      <c r="B44" s="44" t="s">
        <v>11</v>
      </c>
      <c r="C44" s="18"/>
      <c r="D44" s="20"/>
      <c r="E44" s="18"/>
      <c r="F44" s="24">
        <f>SUM(F37:F43)</f>
        <v>316.5</v>
      </c>
      <c r="G44" s="18"/>
      <c r="H44" s="30"/>
      <c r="I44" s="20"/>
      <c r="J44" s="18"/>
      <c r="K44" s="18"/>
      <c r="L44" s="7"/>
    </row>
    <row r="45" spans="1:12" s="58" customFormat="1">
      <c r="A45" s="16"/>
      <c r="B45" s="16"/>
      <c r="C45" s="16"/>
      <c r="D45" s="16"/>
      <c r="E45" s="16"/>
      <c r="F45" s="55"/>
      <c r="G45" s="57"/>
      <c r="H45" s="57"/>
      <c r="I45" s="57"/>
      <c r="J45" s="16"/>
      <c r="K45" s="16"/>
      <c r="L45" s="16"/>
    </row>
    <row r="46" spans="1:12">
      <c r="A46" s="7"/>
      <c r="B46" s="16" t="s">
        <v>12</v>
      </c>
      <c r="C46" s="7"/>
      <c r="D46" s="7"/>
      <c r="E46" s="7"/>
      <c r="F46" s="55">
        <f>F10+F16+F20+F35+F44</f>
        <v>796007.80999999994</v>
      </c>
      <c r="G46" s="7"/>
      <c r="H46" s="7"/>
      <c r="I46" s="7"/>
      <c r="J46" s="7"/>
      <c r="K46" s="7"/>
      <c r="L46" s="7"/>
    </row>
  </sheetData>
  <mergeCells count="8">
    <mergeCell ref="A22:L22"/>
    <mergeCell ref="A36:L36"/>
    <mergeCell ref="A2:K2"/>
    <mergeCell ref="A4:L4"/>
    <mergeCell ref="A11:L11"/>
    <mergeCell ref="A12:L12"/>
    <mergeCell ref="A18:L18"/>
    <mergeCell ref="A17:L1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45" fitToHeight="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workbookViewId="0">
      <selection activeCell="H2" sqref="H2:K2"/>
    </sheetView>
  </sheetViews>
  <sheetFormatPr defaultRowHeight="15"/>
  <sheetData>
    <row r="1" spans="1:7" ht="18.75">
      <c r="A1" s="229" t="s">
        <v>255</v>
      </c>
      <c r="B1" s="229"/>
      <c r="C1" s="229"/>
      <c r="D1" s="229"/>
      <c r="E1" s="229"/>
      <c r="F1" s="229"/>
      <c r="G1" s="229"/>
    </row>
    <row r="2" spans="1:7" ht="150">
      <c r="A2" s="136" t="s">
        <v>0</v>
      </c>
      <c r="B2" s="136" t="s">
        <v>1</v>
      </c>
      <c r="C2" s="136" t="s">
        <v>2</v>
      </c>
      <c r="D2" s="136" t="s">
        <v>3</v>
      </c>
      <c r="E2" s="136" t="s">
        <v>4</v>
      </c>
      <c r="F2" s="136" t="s">
        <v>5</v>
      </c>
      <c r="G2" s="136" t="s">
        <v>6</v>
      </c>
    </row>
    <row r="3" spans="1:7">
      <c r="A3" s="34"/>
      <c r="B3" s="34"/>
      <c r="C3" s="34"/>
      <c r="D3" s="34"/>
      <c r="E3" s="34"/>
      <c r="F3" s="34"/>
      <c r="G3" s="34"/>
    </row>
    <row r="4" spans="1:7">
      <c r="A4" s="230" t="s">
        <v>68</v>
      </c>
      <c r="B4" s="230"/>
      <c r="C4" s="230"/>
      <c r="D4" s="230"/>
      <c r="E4" s="230"/>
      <c r="F4" s="230"/>
      <c r="G4" s="230"/>
    </row>
    <row r="5" spans="1:7">
      <c r="A5" s="237" t="s">
        <v>69</v>
      </c>
      <c r="B5" s="238"/>
      <c r="C5" s="238"/>
      <c r="D5" s="238"/>
      <c r="E5" s="238"/>
      <c r="F5" s="238"/>
      <c r="G5" s="238"/>
    </row>
    <row r="6" spans="1:7" ht="195">
      <c r="A6" s="129">
        <v>1</v>
      </c>
      <c r="B6" s="15" t="s">
        <v>30</v>
      </c>
      <c r="C6" s="15" t="s">
        <v>31</v>
      </c>
      <c r="D6" s="14" t="s">
        <v>32</v>
      </c>
      <c r="E6" s="15" t="s">
        <v>29</v>
      </c>
      <c r="F6" s="21">
        <v>52</v>
      </c>
      <c r="G6" s="15" t="s">
        <v>33</v>
      </c>
    </row>
    <row r="7" spans="1:7" ht="195">
      <c r="A7" s="129">
        <v>2</v>
      </c>
      <c r="B7" s="15" t="s">
        <v>35</v>
      </c>
      <c r="C7" s="15" t="s">
        <v>109</v>
      </c>
      <c r="D7" s="14" t="s">
        <v>259</v>
      </c>
      <c r="E7" s="15" t="s">
        <v>29</v>
      </c>
      <c r="F7" s="21">
        <v>26.5</v>
      </c>
      <c r="G7" s="15" t="s">
        <v>33</v>
      </c>
    </row>
    <row r="8" spans="1:7" ht="195">
      <c r="A8" s="129">
        <v>3</v>
      </c>
      <c r="B8" s="15" t="s">
        <v>209</v>
      </c>
      <c r="C8" s="15" t="s">
        <v>45</v>
      </c>
      <c r="D8" s="14" t="s">
        <v>306</v>
      </c>
      <c r="E8" s="15" t="s">
        <v>46</v>
      </c>
      <c r="F8" s="101">
        <v>40</v>
      </c>
      <c r="G8" s="3" t="s">
        <v>210</v>
      </c>
    </row>
    <row r="9" spans="1:7" ht="375">
      <c r="A9" s="140">
        <v>4</v>
      </c>
      <c r="B9" s="22" t="s">
        <v>322</v>
      </c>
      <c r="C9" s="22" t="s">
        <v>87</v>
      </c>
      <c r="D9" s="192">
        <v>2024</v>
      </c>
      <c r="E9" s="126" t="s">
        <v>111</v>
      </c>
      <c r="F9" s="138">
        <v>88.71</v>
      </c>
      <c r="G9" s="193" t="s">
        <v>323</v>
      </c>
    </row>
    <row r="10" spans="1:7" ht="345">
      <c r="A10" s="140">
        <v>5</v>
      </c>
      <c r="B10" s="22" t="s">
        <v>326</v>
      </c>
      <c r="C10" s="22" t="s">
        <v>87</v>
      </c>
      <c r="D10" s="192" t="s">
        <v>250</v>
      </c>
      <c r="E10" s="155" t="s">
        <v>21</v>
      </c>
      <c r="F10" s="138">
        <v>5.4</v>
      </c>
      <c r="G10" s="193" t="s">
        <v>323</v>
      </c>
    </row>
    <row r="11" spans="1:7">
      <c r="A11" s="37"/>
      <c r="B11" s="41" t="s">
        <v>11</v>
      </c>
      <c r="C11" s="22"/>
      <c r="D11" s="38"/>
      <c r="E11" s="22"/>
      <c r="F11" s="42">
        <v>212.6</v>
      </c>
      <c r="G11" s="22"/>
    </row>
    <row r="12" spans="1:7" ht="15.75">
      <c r="A12" s="234" t="s">
        <v>70</v>
      </c>
      <c r="B12" s="235"/>
      <c r="C12" s="235"/>
      <c r="D12" s="235"/>
      <c r="E12" s="235"/>
      <c r="F12" s="235"/>
      <c r="G12" s="235"/>
    </row>
    <row r="13" spans="1:7" ht="315">
      <c r="A13" s="147">
        <v>1</v>
      </c>
      <c r="B13" s="143" t="s">
        <v>107</v>
      </c>
      <c r="C13" s="143" t="s">
        <v>98</v>
      </c>
      <c r="D13" s="161" t="s">
        <v>32</v>
      </c>
      <c r="E13" s="161" t="s">
        <v>142</v>
      </c>
      <c r="F13" s="148">
        <v>280.07299999999998</v>
      </c>
      <c r="G13" s="143" t="s">
        <v>143</v>
      </c>
    </row>
    <row r="14" spans="1:7" ht="255">
      <c r="A14" s="147">
        <v>2</v>
      </c>
      <c r="B14" s="2" t="s">
        <v>108</v>
      </c>
      <c r="C14" s="143" t="s">
        <v>110</v>
      </c>
      <c r="D14" s="125" t="s">
        <v>295</v>
      </c>
      <c r="E14" s="126" t="s">
        <v>111</v>
      </c>
      <c r="F14" s="150">
        <v>47.717559999999999</v>
      </c>
      <c r="G14" s="2" t="s">
        <v>144</v>
      </c>
    </row>
    <row r="15" spans="1:7" ht="255">
      <c r="A15" s="151">
        <v>3</v>
      </c>
      <c r="B15" s="2" t="s">
        <v>196</v>
      </c>
      <c r="C15" s="2" t="s">
        <v>197</v>
      </c>
      <c r="D15" s="28" t="s">
        <v>298</v>
      </c>
      <c r="E15" s="2" t="s">
        <v>111</v>
      </c>
      <c r="F15" s="150">
        <v>42</v>
      </c>
      <c r="G15" s="2" t="s">
        <v>199</v>
      </c>
    </row>
    <row r="16" spans="1:7" ht="409.5">
      <c r="A16" s="151">
        <v>4</v>
      </c>
      <c r="B16" s="2" t="s">
        <v>289</v>
      </c>
      <c r="C16" s="2" t="s">
        <v>300</v>
      </c>
      <c r="D16" s="28" t="s">
        <v>290</v>
      </c>
      <c r="E16" s="2" t="s">
        <v>111</v>
      </c>
      <c r="F16" s="150">
        <v>470</v>
      </c>
      <c r="G16" s="2" t="s">
        <v>291</v>
      </c>
    </row>
    <row r="17" spans="1:7" ht="405">
      <c r="A17" s="151">
        <v>5</v>
      </c>
      <c r="B17" s="2" t="s">
        <v>293</v>
      </c>
      <c r="C17" s="2" t="s">
        <v>300</v>
      </c>
      <c r="D17" s="28" t="s">
        <v>256</v>
      </c>
      <c r="E17" s="2" t="s">
        <v>111</v>
      </c>
      <c r="F17" s="150">
        <v>250</v>
      </c>
      <c r="G17" s="2" t="s">
        <v>294</v>
      </c>
    </row>
    <row r="18" spans="1:7" ht="225">
      <c r="A18" s="151">
        <v>6</v>
      </c>
      <c r="B18" s="2" t="s">
        <v>299</v>
      </c>
      <c r="C18" s="2" t="s">
        <v>300</v>
      </c>
      <c r="D18" s="28" t="s">
        <v>222</v>
      </c>
      <c r="E18" s="2" t="s">
        <v>111</v>
      </c>
      <c r="F18" s="150">
        <v>560.22</v>
      </c>
      <c r="G18" s="170" t="s">
        <v>301</v>
      </c>
    </row>
    <row r="19" spans="1:7" ht="210">
      <c r="A19" s="151">
        <v>7</v>
      </c>
      <c r="B19" s="2" t="s">
        <v>303</v>
      </c>
      <c r="C19" s="2" t="s">
        <v>300</v>
      </c>
      <c r="D19" s="28" t="s">
        <v>298</v>
      </c>
      <c r="E19" s="2" t="s">
        <v>111</v>
      </c>
      <c r="F19" s="150">
        <v>381.92</v>
      </c>
      <c r="G19" s="170" t="s">
        <v>304</v>
      </c>
    </row>
    <row r="20" spans="1:7" ht="180">
      <c r="A20" s="151">
        <v>8</v>
      </c>
      <c r="B20" s="2" t="s">
        <v>307</v>
      </c>
      <c r="C20" s="2" t="s">
        <v>300</v>
      </c>
      <c r="D20" s="28">
        <v>2020</v>
      </c>
      <c r="E20" s="2" t="s">
        <v>111</v>
      </c>
      <c r="F20" s="150">
        <v>0.5</v>
      </c>
      <c r="G20" s="170" t="s">
        <v>308</v>
      </c>
    </row>
    <row r="21" spans="1:7" ht="180">
      <c r="A21" s="151">
        <v>9</v>
      </c>
      <c r="B21" s="2" t="s">
        <v>310</v>
      </c>
      <c r="C21" s="2" t="s">
        <v>300</v>
      </c>
      <c r="D21" s="28">
        <v>2020</v>
      </c>
      <c r="E21" s="2" t="s">
        <v>111</v>
      </c>
      <c r="F21" s="150">
        <v>0.221</v>
      </c>
      <c r="G21" s="170" t="s">
        <v>308</v>
      </c>
    </row>
    <row r="22" spans="1:7" ht="180">
      <c r="A22" s="151">
        <v>10</v>
      </c>
      <c r="B22" s="2" t="s">
        <v>311</v>
      </c>
      <c r="C22" s="2" t="s">
        <v>300</v>
      </c>
      <c r="D22" s="28">
        <v>2020</v>
      </c>
      <c r="E22" s="2" t="s">
        <v>111</v>
      </c>
      <c r="F22" s="150">
        <v>0.25</v>
      </c>
      <c r="G22" s="170" t="s">
        <v>308</v>
      </c>
    </row>
    <row r="23" spans="1:7" ht="180">
      <c r="A23" s="151">
        <v>11</v>
      </c>
      <c r="B23" s="2" t="s">
        <v>312</v>
      </c>
      <c r="C23" s="2" t="s">
        <v>300</v>
      </c>
      <c r="D23" s="28">
        <v>2020</v>
      </c>
      <c r="E23" s="2" t="s">
        <v>111</v>
      </c>
      <c r="F23" s="150">
        <v>0.35599999999999998</v>
      </c>
      <c r="G23" s="170" t="s">
        <v>308</v>
      </c>
    </row>
    <row r="24" spans="1:7" ht="210">
      <c r="A24" s="151">
        <v>12</v>
      </c>
      <c r="B24" s="2" t="s">
        <v>313</v>
      </c>
      <c r="C24" s="2" t="s">
        <v>300</v>
      </c>
      <c r="D24" s="28">
        <v>2020</v>
      </c>
      <c r="E24" s="2" t="s">
        <v>111</v>
      </c>
      <c r="F24" s="150">
        <v>8.2040000000000006</v>
      </c>
      <c r="G24" s="170" t="s">
        <v>314</v>
      </c>
    </row>
    <row r="25" spans="1:7" ht="270">
      <c r="A25" s="151">
        <v>13</v>
      </c>
      <c r="B25" s="2" t="s">
        <v>315</v>
      </c>
      <c r="C25" s="2" t="s">
        <v>300</v>
      </c>
      <c r="D25" s="28">
        <v>2020</v>
      </c>
      <c r="E25" s="2" t="s">
        <v>111</v>
      </c>
      <c r="F25" s="150">
        <v>2.3380000000000001</v>
      </c>
      <c r="G25" s="170" t="s">
        <v>316</v>
      </c>
    </row>
    <row r="26" spans="1:7" ht="180">
      <c r="A26" s="151">
        <v>14</v>
      </c>
      <c r="B26" s="2" t="s">
        <v>317</v>
      </c>
      <c r="C26" s="2" t="s">
        <v>300</v>
      </c>
      <c r="D26" s="28">
        <v>2020</v>
      </c>
      <c r="E26" s="2" t="s">
        <v>111</v>
      </c>
      <c r="F26" s="150">
        <v>0.5</v>
      </c>
      <c r="G26" s="170" t="s">
        <v>308</v>
      </c>
    </row>
    <row r="27" spans="1:7" ht="180">
      <c r="A27" s="151">
        <v>15</v>
      </c>
      <c r="B27" s="2" t="s">
        <v>318</v>
      </c>
      <c r="C27" s="2" t="s">
        <v>300</v>
      </c>
      <c r="D27" s="28">
        <v>2020</v>
      </c>
      <c r="E27" s="2" t="s">
        <v>111</v>
      </c>
      <c r="F27" s="150">
        <v>2.9180000000000001</v>
      </c>
      <c r="G27" s="170" t="s">
        <v>319</v>
      </c>
    </row>
    <row r="28" spans="1:7" ht="270">
      <c r="A28" s="151">
        <v>16</v>
      </c>
      <c r="B28" s="2" t="s">
        <v>320</v>
      </c>
      <c r="C28" s="2" t="s">
        <v>300</v>
      </c>
      <c r="D28" s="28" t="s">
        <v>250</v>
      </c>
      <c r="E28" s="2" t="s">
        <v>111</v>
      </c>
      <c r="F28" s="150">
        <v>3.0609999999999999</v>
      </c>
      <c r="G28" s="170" t="s">
        <v>321</v>
      </c>
    </row>
    <row r="29" spans="1:7">
      <c r="A29" s="151"/>
      <c r="B29" s="25" t="s">
        <v>11</v>
      </c>
      <c r="C29" s="2"/>
      <c r="D29" s="28"/>
      <c r="E29" s="2"/>
      <c r="F29" s="172">
        <v>2050.248</v>
      </c>
      <c r="G29" s="2"/>
    </row>
    <row r="30" spans="1:7" ht="15.75">
      <c r="A30" s="240" t="s">
        <v>112</v>
      </c>
      <c r="B30" s="246"/>
      <c r="C30" s="246"/>
      <c r="D30" s="246"/>
      <c r="E30" s="246"/>
      <c r="F30" s="246"/>
      <c r="G30" s="246"/>
    </row>
    <row r="31" spans="1:7" ht="240">
      <c r="A31" s="153">
        <v>1</v>
      </c>
      <c r="B31" s="2" t="s">
        <v>145</v>
      </c>
      <c r="C31" s="2" t="s">
        <v>113</v>
      </c>
      <c r="D31" s="28" t="s">
        <v>222</v>
      </c>
      <c r="E31" s="2" t="s">
        <v>111</v>
      </c>
      <c r="F31" s="154">
        <v>44.8</v>
      </c>
      <c r="G31" s="2" t="s">
        <v>114</v>
      </c>
    </row>
    <row r="32" spans="1:7" ht="300">
      <c r="A32" s="147">
        <v>2</v>
      </c>
      <c r="B32" s="2" t="s">
        <v>220</v>
      </c>
      <c r="C32" s="2" t="s">
        <v>154</v>
      </c>
      <c r="D32" s="28" t="s">
        <v>32</v>
      </c>
      <c r="E32" s="2" t="s">
        <v>111</v>
      </c>
      <c r="F32" s="154">
        <v>62.56</v>
      </c>
      <c r="G32" s="2" t="s">
        <v>162</v>
      </c>
    </row>
    <row r="33" spans="1:7" ht="409.5">
      <c r="A33" s="147">
        <v>3</v>
      </c>
      <c r="B33" s="2" t="s">
        <v>274</v>
      </c>
      <c r="C33" s="2" t="s">
        <v>275</v>
      </c>
      <c r="D33" s="28">
        <v>2020</v>
      </c>
      <c r="E33" s="2" t="s">
        <v>111</v>
      </c>
      <c r="F33" s="154">
        <v>18.850000000000001</v>
      </c>
      <c r="G33" s="167" t="s">
        <v>280</v>
      </c>
    </row>
    <row r="34" spans="1:7" ht="409.5">
      <c r="A34" s="147">
        <v>4</v>
      </c>
      <c r="B34" s="2" t="s">
        <v>283</v>
      </c>
      <c r="C34" s="2" t="s">
        <v>159</v>
      </c>
      <c r="D34" s="28">
        <v>2020</v>
      </c>
      <c r="E34" s="2" t="s">
        <v>111</v>
      </c>
      <c r="F34" s="154">
        <v>4</v>
      </c>
      <c r="G34" s="168" t="s">
        <v>280</v>
      </c>
    </row>
    <row r="35" spans="1:7" ht="409.5">
      <c r="A35" s="147">
        <v>5</v>
      </c>
      <c r="B35" s="2" t="s">
        <v>285</v>
      </c>
      <c r="C35" s="2" t="s">
        <v>161</v>
      </c>
      <c r="D35" s="28">
        <v>2020</v>
      </c>
      <c r="E35" s="2" t="s">
        <v>111</v>
      </c>
      <c r="F35" s="154">
        <v>4</v>
      </c>
      <c r="G35" s="168" t="s">
        <v>280</v>
      </c>
    </row>
    <row r="36" spans="1:7" ht="409.5">
      <c r="A36" s="147">
        <v>6</v>
      </c>
      <c r="B36" s="2" t="s">
        <v>285</v>
      </c>
      <c r="C36" s="2" t="s">
        <v>81</v>
      </c>
      <c r="D36" s="28">
        <v>2020</v>
      </c>
      <c r="E36" s="2" t="s">
        <v>111</v>
      </c>
      <c r="F36" s="154">
        <v>8</v>
      </c>
      <c r="G36" s="168" t="s">
        <v>280</v>
      </c>
    </row>
    <row r="37" spans="1:7" ht="409.5">
      <c r="A37" s="147">
        <v>7</v>
      </c>
      <c r="B37" s="2" t="s">
        <v>287</v>
      </c>
      <c r="C37" s="2" t="s">
        <v>288</v>
      </c>
      <c r="D37" s="28">
        <v>2020</v>
      </c>
      <c r="E37" s="2" t="s">
        <v>111</v>
      </c>
      <c r="F37" s="154">
        <v>4</v>
      </c>
      <c r="G37" s="168" t="s">
        <v>280</v>
      </c>
    </row>
    <row r="38" spans="1:7">
      <c r="A38" s="153"/>
      <c r="B38" s="25" t="s">
        <v>11</v>
      </c>
      <c r="C38" s="2"/>
      <c r="D38" s="28"/>
      <c r="E38" s="2"/>
      <c r="F38" s="152">
        <v>146.30000000000001</v>
      </c>
      <c r="G38" s="2"/>
    </row>
    <row r="39" spans="1:7" ht="15.75">
      <c r="A39" s="240" t="s">
        <v>71</v>
      </c>
      <c r="B39" s="241"/>
      <c r="C39" s="241"/>
      <c r="D39" s="241"/>
      <c r="E39" s="241"/>
      <c r="F39" s="241"/>
      <c r="G39" s="241"/>
    </row>
    <row r="40" spans="1:7" ht="409.5">
      <c r="A40" s="144">
        <v>1</v>
      </c>
      <c r="B40" s="2" t="s">
        <v>147</v>
      </c>
      <c r="C40" s="2" t="s">
        <v>115</v>
      </c>
      <c r="D40" s="126" t="s">
        <v>256</v>
      </c>
      <c r="E40" s="2" t="s">
        <v>27</v>
      </c>
      <c r="F40" s="158" t="s">
        <v>257</v>
      </c>
      <c r="G40" s="164" t="s">
        <v>276</v>
      </c>
    </row>
    <row r="41" spans="1:7" ht="409.5">
      <c r="A41" s="144">
        <v>2</v>
      </c>
      <c r="B41" s="2" t="s">
        <v>258</v>
      </c>
      <c r="C41" s="2" t="s">
        <v>115</v>
      </c>
      <c r="D41" s="126" t="s">
        <v>259</v>
      </c>
      <c r="E41" s="2" t="s">
        <v>27</v>
      </c>
      <c r="F41" s="160" t="s">
        <v>260</v>
      </c>
      <c r="G41" s="164" t="s">
        <v>277</v>
      </c>
    </row>
    <row r="42" spans="1:7" ht="409.5">
      <c r="A42" s="144">
        <v>3</v>
      </c>
      <c r="B42" s="2" t="s">
        <v>270</v>
      </c>
      <c r="C42" s="2" t="s">
        <v>115</v>
      </c>
      <c r="D42" s="126" t="s">
        <v>221</v>
      </c>
      <c r="E42" s="2" t="s">
        <v>27</v>
      </c>
      <c r="F42" s="160" t="s">
        <v>271</v>
      </c>
      <c r="G42" s="165" t="s">
        <v>278</v>
      </c>
    </row>
    <row r="43" spans="1:7" ht="362.25">
      <c r="A43" s="155">
        <v>4</v>
      </c>
      <c r="B43" s="2" t="s">
        <v>261</v>
      </c>
      <c r="C43" s="2" t="s">
        <v>78</v>
      </c>
      <c r="D43" s="2">
        <v>2019</v>
      </c>
      <c r="E43" s="143" t="s">
        <v>79</v>
      </c>
      <c r="F43" s="156">
        <v>4.3</v>
      </c>
      <c r="G43" s="166" t="s">
        <v>279</v>
      </c>
    </row>
    <row r="44" spans="1:7" ht="330">
      <c r="A44" s="155">
        <v>5</v>
      </c>
      <c r="B44" s="2" t="s">
        <v>261</v>
      </c>
      <c r="C44" s="2" t="s">
        <v>264</v>
      </c>
      <c r="D44" s="126">
        <v>2022</v>
      </c>
      <c r="E44" s="161" t="s">
        <v>79</v>
      </c>
      <c r="F44" s="162">
        <v>4.3</v>
      </c>
      <c r="G44" s="35" t="s">
        <v>25</v>
      </c>
    </row>
    <row r="45" spans="1:7" ht="285">
      <c r="A45" s="125">
        <v>6</v>
      </c>
      <c r="B45" s="2" t="s">
        <v>265</v>
      </c>
      <c r="C45" s="2" t="s">
        <v>81</v>
      </c>
      <c r="D45" s="2">
        <v>2020</v>
      </c>
      <c r="E45" s="143" t="s">
        <v>79</v>
      </c>
      <c r="F45" s="156">
        <v>6.7</v>
      </c>
      <c r="G45" s="142" t="s">
        <v>80</v>
      </c>
    </row>
    <row r="46" spans="1:7" ht="330">
      <c r="A46" s="125">
        <v>7</v>
      </c>
      <c r="B46" s="2" t="s">
        <v>265</v>
      </c>
      <c r="C46" s="2" t="s">
        <v>28</v>
      </c>
      <c r="D46" s="2">
        <v>2019</v>
      </c>
      <c r="E46" s="2" t="s">
        <v>21</v>
      </c>
      <c r="F46" s="157">
        <v>6.7</v>
      </c>
      <c r="G46" s="2" t="s">
        <v>25</v>
      </c>
    </row>
    <row r="47" spans="1:7" ht="330">
      <c r="A47" s="125">
        <v>8</v>
      </c>
      <c r="B47" s="2" t="s">
        <v>261</v>
      </c>
      <c r="C47" s="35" t="s">
        <v>272</v>
      </c>
      <c r="D47" s="145">
        <v>2022</v>
      </c>
      <c r="E47" s="35" t="s">
        <v>21</v>
      </c>
      <c r="F47" s="157">
        <v>4.3</v>
      </c>
      <c r="G47" s="35" t="s">
        <v>25</v>
      </c>
    </row>
    <row r="48" spans="1:7" ht="285">
      <c r="A48" s="125">
        <v>9</v>
      </c>
      <c r="B48" s="2" t="s">
        <v>265</v>
      </c>
      <c r="C48" s="2" t="s">
        <v>82</v>
      </c>
      <c r="D48" s="2">
        <v>2021</v>
      </c>
      <c r="E48" s="143" t="s">
        <v>79</v>
      </c>
      <c r="F48" s="156">
        <v>6.7</v>
      </c>
      <c r="G48" s="142" t="s">
        <v>80</v>
      </c>
    </row>
    <row r="49" spans="1:7" ht="240">
      <c r="A49" s="125">
        <v>10</v>
      </c>
      <c r="B49" s="2" t="s">
        <v>261</v>
      </c>
      <c r="C49" s="2" t="s">
        <v>159</v>
      </c>
      <c r="D49" s="2">
        <v>2023</v>
      </c>
      <c r="E49" s="143" t="s">
        <v>79</v>
      </c>
      <c r="F49" s="156">
        <v>4.3</v>
      </c>
      <c r="G49" s="142" t="s">
        <v>80</v>
      </c>
    </row>
    <row r="50" spans="1:7" ht="330">
      <c r="A50" s="125">
        <v>11</v>
      </c>
      <c r="B50" s="2" t="s">
        <v>262</v>
      </c>
      <c r="C50" s="35" t="s">
        <v>160</v>
      </c>
      <c r="D50" s="35">
        <v>2022</v>
      </c>
      <c r="E50" s="146" t="s">
        <v>79</v>
      </c>
      <c r="F50" s="156">
        <v>1.85</v>
      </c>
      <c r="G50" s="35" t="s">
        <v>25</v>
      </c>
    </row>
    <row r="51" spans="1:7" ht="330">
      <c r="A51" s="125">
        <v>12</v>
      </c>
      <c r="B51" s="2" t="s">
        <v>262</v>
      </c>
      <c r="C51" s="35" t="s">
        <v>268</v>
      </c>
      <c r="D51" s="35">
        <v>2024</v>
      </c>
      <c r="E51" s="146" t="s">
        <v>79</v>
      </c>
      <c r="F51" s="156">
        <v>1.85</v>
      </c>
      <c r="G51" s="35" t="s">
        <v>25</v>
      </c>
    </row>
    <row r="52" spans="1:7" ht="285">
      <c r="A52" s="125">
        <v>13</v>
      </c>
      <c r="B52" s="2" t="s">
        <v>262</v>
      </c>
      <c r="C52" s="2" t="s">
        <v>83</v>
      </c>
      <c r="D52" s="2">
        <v>2021</v>
      </c>
      <c r="E52" s="143" t="s">
        <v>79</v>
      </c>
      <c r="F52" s="156">
        <v>1.85</v>
      </c>
      <c r="G52" s="142" t="s">
        <v>80</v>
      </c>
    </row>
    <row r="53" spans="1:7" ht="300">
      <c r="A53" s="125">
        <v>14</v>
      </c>
      <c r="B53" s="2" t="s">
        <v>262</v>
      </c>
      <c r="C53" s="2" t="s">
        <v>161</v>
      </c>
      <c r="D53" s="2">
        <v>2023</v>
      </c>
      <c r="E53" s="143" t="s">
        <v>79</v>
      </c>
      <c r="F53" s="158">
        <v>1.85</v>
      </c>
      <c r="G53" s="142" t="s">
        <v>269</v>
      </c>
    </row>
    <row r="54" spans="1:7" ht="330">
      <c r="A54" s="125">
        <v>15</v>
      </c>
      <c r="B54" s="2" t="s">
        <v>265</v>
      </c>
      <c r="C54" s="2" t="s">
        <v>267</v>
      </c>
      <c r="D54" s="2">
        <v>2022</v>
      </c>
      <c r="E54" s="143" t="s">
        <v>79</v>
      </c>
      <c r="F54" s="158">
        <v>6.7</v>
      </c>
      <c r="G54" s="35" t="s">
        <v>25</v>
      </c>
    </row>
    <row r="55" spans="1:7" ht="195">
      <c r="A55" s="125">
        <v>16</v>
      </c>
      <c r="B55" s="2" t="s">
        <v>266</v>
      </c>
      <c r="C55" s="2" t="s">
        <v>115</v>
      </c>
      <c r="D55" s="2">
        <v>2019</v>
      </c>
      <c r="E55" s="143" t="s">
        <v>79</v>
      </c>
      <c r="F55" s="158">
        <v>15</v>
      </c>
      <c r="G55" s="2" t="s">
        <v>146</v>
      </c>
    </row>
    <row r="56" spans="1:7">
      <c r="A56" s="153"/>
      <c r="B56" s="25" t="s">
        <v>11</v>
      </c>
      <c r="C56" s="2"/>
      <c r="D56" s="2"/>
      <c r="E56" s="2"/>
      <c r="F56" s="163">
        <v>1082.8800000000001</v>
      </c>
      <c r="G56" s="2"/>
    </row>
    <row r="57" spans="1:7" ht="15.75">
      <c r="A57" s="234" t="s">
        <v>72</v>
      </c>
      <c r="B57" s="235"/>
      <c r="C57" s="235"/>
      <c r="D57" s="235"/>
      <c r="E57" s="235"/>
      <c r="F57" s="235"/>
      <c r="G57" s="235"/>
    </row>
    <row r="58" spans="1:7" ht="165">
      <c r="A58" s="14">
        <v>1</v>
      </c>
      <c r="B58" s="60" t="s">
        <v>55</v>
      </c>
      <c r="C58" s="15" t="s">
        <v>24</v>
      </c>
      <c r="D58" s="14" t="s">
        <v>85</v>
      </c>
      <c r="E58" s="15" t="s">
        <v>46</v>
      </c>
      <c r="F58" s="85">
        <v>10</v>
      </c>
      <c r="G58" s="15" t="s">
        <v>56</v>
      </c>
    </row>
    <row r="59" spans="1:7" ht="315">
      <c r="A59" s="14">
        <v>2</v>
      </c>
      <c r="B59" s="60" t="s">
        <v>58</v>
      </c>
      <c r="C59" s="15" t="s">
        <v>59</v>
      </c>
      <c r="D59" s="14" t="s">
        <v>246</v>
      </c>
      <c r="E59" s="15" t="s">
        <v>46</v>
      </c>
      <c r="F59" s="85">
        <v>8</v>
      </c>
      <c r="G59" s="15" t="s">
        <v>148</v>
      </c>
    </row>
    <row r="60" spans="1:7" ht="15.75">
      <c r="A60" s="7"/>
      <c r="B60" s="44" t="s">
        <v>11</v>
      </c>
      <c r="C60" s="8"/>
      <c r="D60" s="8"/>
      <c r="E60" s="7"/>
      <c r="F60" s="13">
        <f>SUM(F58:F59)</f>
        <v>18</v>
      </c>
      <c r="G60" s="12"/>
    </row>
    <row r="61" spans="1:7" ht="15.75">
      <c r="A61" s="45"/>
      <c r="B61" s="46"/>
      <c r="C61" s="47"/>
      <c r="D61" s="47"/>
      <c r="E61" s="48"/>
      <c r="F61" s="49"/>
      <c r="G61" s="50"/>
    </row>
    <row r="62" spans="1:7" ht="15.75">
      <c r="A62" s="243" t="s">
        <v>73</v>
      </c>
      <c r="B62" s="244"/>
      <c r="C62" s="244"/>
      <c r="D62" s="244"/>
      <c r="E62" s="244"/>
      <c r="F62" s="244"/>
      <c r="G62" s="244"/>
    </row>
    <row r="63" spans="1:7" ht="15.75">
      <c r="A63" s="234" t="s">
        <v>18</v>
      </c>
      <c r="B63" s="235"/>
      <c r="C63" s="235"/>
      <c r="D63" s="235"/>
      <c r="E63" s="235"/>
      <c r="F63" s="235"/>
      <c r="G63" s="235"/>
    </row>
    <row r="64" spans="1:7" ht="409.5">
      <c r="A64" s="73">
        <v>1</v>
      </c>
      <c r="B64" s="67" t="s">
        <v>86</v>
      </c>
      <c r="C64" s="67" t="s">
        <v>87</v>
      </c>
      <c r="D64" s="68" t="s">
        <v>85</v>
      </c>
      <c r="E64" s="67" t="s">
        <v>88</v>
      </c>
      <c r="F64" s="69">
        <v>2262</v>
      </c>
      <c r="G64" s="70" t="s">
        <v>325</v>
      </c>
    </row>
    <row r="65" spans="1:7" ht="360">
      <c r="A65" s="73">
        <v>2</v>
      </c>
      <c r="B65" s="67" t="s">
        <v>166</v>
      </c>
      <c r="C65" s="67" t="s">
        <v>87</v>
      </c>
      <c r="D65" s="68" t="s">
        <v>155</v>
      </c>
      <c r="E65" s="67" t="s">
        <v>167</v>
      </c>
      <c r="F65" s="69">
        <v>2500</v>
      </c>
      <c r="G65" s="70" t="s">
        <v>168</v>
      </c>
    </row>
    <row r="66" spans="1:7">
      <c r="A66" s="4"/>
      <c r="B66" s="4" t="s">
        <v>11</v>
      </c>
      <c r="C66" s="4"/>
      <c r="D66" s="4"/>
      <c r="E66" s="4"/>
      <c r="F66" s="9">
        <f>F64+F65</f>
        <v>4762</v>
      </c>
      <c r="G66" s="4"/>
    </row>
    <row r="67" spans="1:7" ht="15.75">
      <c r="A67" s="231" t="s">
        <v>38</v>
      </c>
      <c r="B67" s="232"/>
      <c r="C67" s="232"/>
      <c r="D67" s="232"/>
      <c r="E67" s="232"/>
      <c r="F67" s="232"/>
      <c r="G67" s="232"/>
    </row>
    <row r="68" spans="1:7" ht="409.5">
      <c r="A68" s="129">
        <v>1</v>
      </c>
      <c r="B68" s="130" t="s">
        <v>173</v>
      </c>
      <c r="C68" s="65" t="s">
        <v>87</v>
      </c>
      <c r="D68" s="74" t="s">
        <v>157</v>
      </c>
      <c r="E68" s="67" t="s">
        <v>165</v>
      </c>
      <c r="F68" s="88">
        <v>1264</v>
      </c>
      <c r="G68" s="65" t="s">
        <v>174</v>
      </c>
    </row>
    <row r="69" spans="1:7" ht="225">
      <c r="A69" s="14">
        <v>2</v>
      </c>
      <c r="B69" s="70" t="s">
        <v>150</v>
      </c>
      <c r="C69" s="70" t="s">
        <v>151</v>
      </c>
      <c r="D69" s="107" t="s">
        <v>249</v>
      </c>
      <c r="E69" s="68" t="s">
        <v>91</v>
      </c>
      <c r="F69" s="109">
        <v>226</v>
      </c>
      <c r="G69" s="70" t="s">
        <v>152</v>
      </c>
    </row>
    <row r="70" spans="1:7" ht="240">
      <c r="A70" s="14">
        <v>3</v>
      </c>
      <c r="B70" s="67" t="s">
        <v>90</v>
      </c>
      <c r="C70" s="67" t="s">
        <v>87</v>
      </c>
      <c r="D70" s="68" t="s">
        <v>249</v>
      </c>
      <c r="E70" s="67" t="s">
        <v>91</v>
      </c>
      <c r="F70" s="77">
        <v>4517.82</v>
      </c>
      <c r="G70" s="67" t="s">
        <v>92</v>
      </c>
    </row>
    <row r="71" spans="1:7" ht="345">
      <c r="A71" s="14">
        <v>4</v>
      </c>
      <c r="B71" s="67" t="s">
        <v>164</v>
      </c>
      <c r="C71" s="67" t="s">
        <v>87</v>
      </c>
      <c r="D71" s="68" t="s">
        <v>250</v>
      </c>
      <c r="E71" s="67" t="s">
        <v>165</v>
      </c>
      <c r="F71" s="77">
        <v>3247</v>
      </c>
      <c r="G71" s="67" t="s">
        <v>94</v>
      </c>
    </row>
    <row r="72" spans="1:7" ht="409.5">
      <c r="A72" s="14">
        <v>5</v>
      </c>
      <c r="B72" s="15" t="s">
        <v>40</v>
      </c>
      <c r="C72" s="15" t="s">
        <v>39</v>
      </c>
      <c r="D72" s="27" t="s">
        <v>241</v>
      </c>
      <c r="E72" s="67" t="s">
        <v>91</v>
      </c>
      <c r="F72" s="59">
        <v>10738</v>
      </c>
      <c r="G72" s="15" t="s">
        <v>41</v>
      </c>
    </row>
    <row r="73" spans="1:7" ht="409.5">
      <c r="A73" s="129">
        <v>6</v>
      </c>
      <c r="B73" s="3" t="s">
        <v>228</v>
      </c>
      <c r="C73" s="15" t="s">
        <v>226</v>
      </c>
      <c r="D73" s="27" t="s">
        <v>157</v>
      </c>
      <c r="E73" s="75" t="s">
        <v>79</v>
      </c>
      <c r="F73" s="59">
        <v>16</v>
      </c>
      <c r="G73" s="15" t="s">
        <v>227</v>
      </c>
    </row>
    <row r="74" spans="1:7" ht="225">
      <c r="A74" s="129">
        <v>7</v>
      </c>
      <c r="B74" s="3" t="s">
        <v>229</v>
      </c>
      <c r="C74" s="194" t="s">
        <v>115</v>
      </c>
      <c r="D74" s="27" t="s">
        <v>250</v>
      </c>
      <c r="E74" s="75" t="s">
        <v>79</v>
      </c>
      <c r="F74" s="59">
        <v>65.3</v>
      </c>
      <c r="G74" s="15" t="s">
        <v>230</v>
      </c>
    </row>
    <row r="75" spans="1:7" ht="409.5">
      <c r="A75" s="129">
        <v>8</v>
      </c>
      <c r="B75" s="3" t="s">
        <v>328</v>
      </c>
      <c r="C75" s="194" t="s">
        <v>115</v>
      </c>
      <c r="D75" s="27" t="s">
        <v>222</v>
      </c>
      <c r="E75" s="75" t="s">
        <v>79</v>
      </c>
      <c r="F75" s="59">
        <v>11</v>
      </c>
      <c r="G75" s="15" t="s">
        <v>227</v>
      </c>
    </row>
    <row r="76" spans="1:7" ht="409.5">
      <c r="A76" s="129">
        <v>9</v>
      </c>
      <c r="B76" s="3" t="s">
        <v>330</v>
      </c>
      <c r="C76" s="194" t="s">
        <v>188</v>
      </c>
      <c r="D76" s="27" t="s">
        <v>331</v>
      </c>
      <c r="E76" s="75" t="s">
        <v>79</v>
      </c>
      <c r="F76" s="59">
        <v>7</v>
      </c>
      <c r="G76" s="15" t="s">
        <v>227</v>
      </c>
    </row>
    <row r="77" spans="1:7" ht="409.5">
      <c r="A77" s="129">
        <v>10</v>
      </c>
      <c r="B77" s="3" t="s">
        <v>332</v>
      </c>
      <c r="C77" s="194" t="s">
        <v>87</v>
      </c>
      <c r="D77" s="27" t="s">
        <v>333</v>
      </c>
      <c r="E77" s="75" t="s">
        <v>79</v>
      </c>
      <c r="F77" s="59">
        <v>4</v>
      </c>
      <c r="G77" s="15" t="s">
        <v>227</v>
      </c>
    </row>
    <row r="78" spans="1:7">
      <c r="A78" s="3"/>
      <c r="B78" s="4" t="s">
        <v>11</v>
      </c>
      <c r="C78" s="3"/>
      <c r="D78" s="3"/>
      <c r="E78" s="3"/>
      <c r="F78" s="9">
        <f>SUM(F68:F77)</f>
        <v>20096.12</v>
      </c>
      <c r="G78" s="3"/>
    </row>
    <row r="79" spans="1:7" ht="15.75">
      <c r="A79" s="234" t="s">
        <v>84</v>
      </c>
      <c r="B79" s="235"/>
      <c r="C79" s="235"/>
      <c r="D79" s="235"/>
      <c r="E79" s="235"/>
      <c r="F79" s="235"/>
      <c r="G79" s="235"/>
    </row>
    <row r="80" spans="1:7" ht="390">
      <c r="A80" s="14">
        <v>1</v>
      </c>
      <c r="B80" s="65" t="s">
        <v>170</v>
      </c>
      <c r="C80" s="75" t="s">
        <v>87</v>
      </c>
      <c r="D80" s="75">
        <v>2018</v>
      </c>
      <c r="E80" s="75" t="s">
        <v>96</v>
      </c>
      <c r="F80" s="78">
        <v>73.540000000000006</v>
      </c>
      <c r="G80" s="65" t="s">
        <v>97</v>
      </c>
    </row>
    <row r="81" spans="1:7" ht="409.5">
      <c r="A81" s="14">
        <v>2</v>
      </c>
      <c r="B81" s="65" t="s">
        <v>231</v>
      </c>
      <c r="C81" s="75" t="s">
        <v>87</v>
      </c>
      <c r="D81" s="75" t="s">
        <v>225</v>
      </c>
      <c r="E81" s="75" t="s">
        <v>171</v>
      </c>
      <c r="F81" s="89">
        <v>50.98</v>
      </c>
      <c r="G81" s="65" t="s">
        <v>232</v>
      </c>
    </row>
    <row r="82" spans="1:7" ht="270">
      <c r="A82" s="14">
        <v>3</v>
      </c>
      <c r="B82" s="65" t="s">
        <v>334</v>
      </c>
      <c r="C82" s="75" t="s">
        <v>87</v>
      </c>
      <c r="D82" s="75">
        <v>2019</v>
      </c>
      <c r="E82" s="75" t="s">
        <v>335</v>
      </c>
      <c r="F82" s="89">
        <v>1764.93</v>
      </c>
      <c r="G82" s="65"/>
    </row>
    <row r="83" spans="1:7" ht="409.5">
      <c r="A83" s="14">
        <v>4</v>
      </c>
      <c r="B83" s="65" t="s">
        <v>336</v>
      </c>
      <c r="C83" s="75" t="s">
        <v>87</v>
      </c>
      <c r="D83" s="75" t="s">
        <v>250</v>
      </c>
      <c r="E83" s="75" t="s">
        <v>171</v>
      </c>
      <c r="F83" s="89">
        <v>680</v>
      </c>
      <c r="G83" s="65"/>
    </row>
    <row r="84" spans="1:7" ht="300">
      <c r="A84" s="14">
        <v>5</v>
      </c>
      <c r="B84" s="65" t="s">
        <v>343</v>
      </c>
      <c r="C84" s="75" t="s">
        <v>87</v>
      </c>
      <c r="D84" s="75" t="s">
        <v>241</v>
      </c>
      <c r="E84" s="75" t="s">
        <v>171</v>
      </c>
      <c r="F84" s="89">
        <v>611.23</v>
      </c>
      <c r="G84" s="65"/>
    </row>
    <row r="85" spans="1:7" ht="15.75">
      <c r="A85" s="16"/>
      <c r="B85" s="16" t="s">
        <v>11</v>
      </c>
      <c r="C85" s="16"/>
      <c r="D85" s="16"/>
      <c r="E85" s="16"/>
      <c r="F85" s="55">
        <f>F84+F83+F82+F81+F80</f>
        <v>3180.68</v>
      </c>
      <c r="G85" s="57"/>
    </row>
    <row r="86" spans="1:7" ht="15.75">
      <c r="A86" s="234" t="s">
        <v>340</v>
      </c>
      <c r="B86" s="248"/>
      <c r="C86" s="248"/>
      <c r="D86" s="248"/>
      <c r="E86" s="248"/>
      <c r="F86" s="248"/>
      <c r="G86" s="248"/>
    </row>
    <row r="87" spans="1:7" ht="345">
      <c r="A87" s="7">
        <v>1</v>
      </c>
      <c r="B87" s="15" t="s">
        <v>341</v>
      </c>
      <c r="C87" s="75" t="s">
        <v>87</v>
      </c>
      <c r="D87" s="7">
        <v>2022</v>
      </c>
      <c r="E87" s="75" t="s">
        <v>171</v>
      </c>
      <c r="F87" s="196">
        <v>29</v>
      </c>
      <c r="G87" s="166" t="s">
        <v>342</v>
      </c>
    </row>
    <row r="88" spans="1:7" ht="362.25">
      <c r="A88" s="7">
        <v>2</v>
      </c>
      <c r="B88" s="8" t="s">
        <v>345</v>
      </c>
      <c r="C88" s="75" t="s">
        <v>87</v>
      </c>
      <c r="D88" s="7">
        <v>2021</v>
      </c>
      <c r="E88" s="75" t="s">
        <v>171</v>
      </c>
      <c r="F88" s="196">
        <v>21.5</v>
      </c>
      <c r="G88" s="166" t="s">
        <v>346</v>
      </c>
    </row>
    <row r="89" spans="1:7" ht="409.5">
      <c r="A89" s="7">
        <v>3</v>
      </c>
      <c r="B89" s="8" t="s">
        <v>347</v>
      </c>
      <c r="C89" s="75" t="s">
        <v>87</v>
      </c>
      <c r="D89" s="7" t="s">
        <v>250</v>
      </c>
      <c r="E89" s="75" t="s">
        <v>171</v>
      </c>
      <c r="F89" s="196">
        <v>19</v>
      </c>
      <c r="G89" s="166" t="s">
        <v>342</v>
      </c>
    </row>
    <row r="90" spans="1:7" ht="15.75">
      <c r="A90" s="7"/>
      <c r="B90" s="16" t="s">
        <v>11</v>
      </c>
      <c r="C90" s="7"/>
      <c r="D90" s="7"/>
      <c r="E90" s="7"/>
      <c r="F90" s="55">
        <f>F89+F88+F87</f>
        <v>69.5</v>
      </c>
      <c r="G90" s="197"/>
    </row>
    <row r="91" spans="1:7" ht="15.75">
      <c r="A91" s="234" t="s">
        <v>351</v>
      </c>
      <c r="B91" s="250"/>
      <c r="C91" s="250"/>
      <c r="D91" s="250"/>
      <c r="E91" s="250"/>
      <c r="F91" s="250"/>
      <c r="G91" s="250"/>
    </row>
    <row r="92" spans="1:7" ht="409.5">
      <c r="A92" s="7">
        <v>1</v>
      </c>
      <c r="B92" s="199" t="s">
        <v>352</v>
      </c>
      <c r="C92" s="143" t="s">
        <v>87</v>
      </c>
      <c r="D92" s="198" t="s">
        <v>204</v>
      </c>
      <c r="E92" s="143" t="s">
        <v>335</v>
      </c>
      <c r="F92" s="208">
        <v>587.82000000000005</v>
      </c>
      <c r="G92" s="200" t="s">
        <v>354</v>
      </c>
    </row>
    <row r="93" spans="1:7" ht="236.25">
      <c r="A93" s="204">
        <v>2</v>
      </c>
      <c r="B93" s="205" t="s">
        <v>356</v>
      </c>
      <c r="C93" s="203" t="s">
        <v>87</v>
      </c>
      <c r="D93" s="204">
        <v>2019</v>
      </c>
      <c r="E93" s="203" t="s">
        <v>335</v>
      </c>
      <c r="F93" s="207">
        <v>1.1399999999999999</v>
      </c>
      <c r="G93" s="197" t="s">
        <v>357</v>
      </c>
    </row>
    <row r="94" spans="1:7" ht="262.5">
      <c r="A94" s="7">
        <v>3</v>
      </c>
      <c r="B94" s="201" t="s">
        <v>359</v>
      </c>
      <c r="C94" s="203" t="s">
        <v>87</v>
      </c>
      <c r="D94" s="204">
        <v>2019</v>
      </c>
      <c r="E94" s="203" t="s">
        <v>335</v>
      </c>
      <c r="F94" s="207">
        <v>2</v>
      </c>
      <c r="G94" s="202" t="s">
        <v>360</v>
      </c>
    </row>
    <row r="95" spans="1:7" ht="405">
      <c r="A95" s="7"/>
      <c r="B95" s="206" t="s">
        <v>361</v>
      </c>
      <c r="C95" s="203" t="s">
        <v>87</v>
      </c>
      <c r="D95" s="204" t="s">
        <v>250</v>
      </c>
      <c r="E95" s="203" t="s">
        <v>335</v>
      </c>
      <c r="F95" s="204">
        <v>3.6389999999999998</v>
      </c>
      <c r="G95" s="168" t="s">
        <v>367</v>
      </c>
    </row>
    <row r="96" spans="1:7" ht="303.75">
      <c r="A96" s="11"/>
      <c r="B96" s="206" t="s">
        <v>362</v>
      </c>
      <c r="C96" s="203" t="s">
        <v>87</v>
      </c>
      <c r="D96" s="2">
        <v>2019</v>
      </c>
      <c r="E96" s="203" t="s">
        <v>335</v>
      </c>
      <c r="F96" s="2">
        <v>6.4820000000000002</v>
      </c>
      <c r="G96" s="168" t="s">
        <v>368</v>
      </c>
    </row>
    <row r="97" spans="1:7" ht="283.5">
      <c r="A97" s="11"/>
      <c r="B97" s="206" t="s">
        <v>363</v>
      </c>
      <c r="C97" s="203" t="s">
        <v>87</v>
      </c>
      <c r="D97" s="2" t="s">
        <v>364</v>
      </c>
      <c r="E97" s="203" t="s">
        <v>335</v>
      </c>
      <c r="F97" s="2">
        <v>2.46</v>
      </c>
      <c r="G97" s="168" t="s">
        <v>369</v>
      </c>
    </row>
    <row r="98" spans="1:7" ht="15.75">
      <c r="A98" s="11"/>
      <c r="B98" s="210" t="s">
        <v>365</v>
      </c>
      <c r="C98" s="11"/>
      <c r="D98" s="11"/>
      <c r="E98" s="11"/>
      <c r="F98" s="211">
        <f>F97+F96+F95+F94+F93+F92</f>
        <v>603.54100000000005</v>
      </c>
      <c r="G98" s="11"/>
    </row>
    <row r="99" spans="1:7" ht="37.5">
      <c r="A99" s="11"/>
      <c r="B99" s="209" t="s">
        <v>366</v>
      </c>
      <c r="C99" s="11"/>
      <c r="D99" s="11"/>
      <c r="E99" s="11"/>
      <c r="F99" s="215">
        <f>F98+F90+F85+F78+F66+F60+F56+F38+F29+F11</f>
        <v>32221.868999999999</v>
      </c>
      <c r="G99" s="1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</sheetData>
  <mergeCells count="13">
    <mergeCell ref="A39:G39"/>
    <mergeCell ref="A1:G1"/>
    <mergeCell ref="A4:G4"/>
    <mergeCell ref="A5:G5"/>
    <mergeCell ref="A12:G12"/>
    <mergeCell ref="A30:G30"/>
    <mergeCell ref="A86:G86"/>
    <mergeCell ref="A91:G91"/>
    <mergeCell ref="A57:G57"/>
    <mergeCell ref="A62:G62"/>
    <mergeCell ref="A63:G63"/>
    <mergeCell ref="A67:G67"/>
    <mergeCell ref="A79:G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объекты инфрастурктуры</vt:lpstr>
      <vt:lpstr>объекты инвестиций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2020-01-16T04:51:15Z</dcterms:modified>
</cp:coreProperties>
</file>