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Лист1!$B$1:$L$35</definedName>
    <definedName function="false" hidden="false" localSheetId="0" name="_xlnm.Print_Titles" vbProcedure="false">Лист1!$4:$4</definedName>
    <definedName function="false" hidden="true" localSheetId="0" name="_xlnm._FilterDatabase" vbProcedure="false">Лист1!$B$4:$H$34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<sst xmlns="http://schemas.openxmlformats.org/spreadsheetml/2006/main" count="100" uniqueCount="70">
  <si>
    <t xml:space="preserve">Справочно</t>
  </si>
  <si>
    <t xml:space="preserve">Сведения о планируемых объемах оказания муниципальных услуг (работ) муниципальными учреждениями Партизанского муниципального округа, а также о планируемых объемах их финансового обеспечения</t>
  </si>
  <si>
    <t xml:space="preserve">Коды</t>
  </si>
  <si>
    <t xml:space="preserve">№ п/п</t>
  </si>
  <si>
    <t xml:space="preserve">Наименование государственной услуги (работы)</t>
  </si>
  <si>
    <t xml:space="preserve">Наименование показателя</t>
  </si>
  <si>
    <t xml:space="preserve">Единица измерения</t>
  </si>
  <si>
    <t xml:space="preserve">Факт за 2023 год</t>
  </si>
  <si>
    <t xml:space="preserve">Оценка за 2024 год</t>
  </si>
  <si>
    <t xml:space="preserve">План 2025 год</t>
  </si>
  <si>
    <t xml:space="preserve">Сравнение
2025 с 2023</t>
  </si>
  <si>
    <t xml:space="preserve">Сравнение
2025 с 2024</t>
  </si>
  <si>
    <t xml:space="preserve">План 2026 год</t>
  </si>
  <si>
    <t xml:space="preserve">План 2027 год</t>
  </si>
  <si>
    <t xml:space="preserve">%</t>
  </si>
  <si>
    <t xml:space="preserve">1</t>
  </si>
  <si>
    <t xml:space="preserve">МАУ "Редакция газеты "Золотая Долина"</t>
  </si>
  <si>
    <t xml:space="preserve">07-001</t>
  </si>
  <si>
    <t xml:space="preserve">1.1</t>
  </si>
  <si>
    <t xml:space="preserve">Осуществление издательской деятельности</t>
  </si>
  <si>
    <t xml:space="preserve">Показатель объема муниципальной услуги (работы): количество полос (штука)</t>
  </si>
  <si>
    <t xml:space="preserve">шт.</t>
  </si>
  <si>
    <t xml:space="preserve">624</t>
  </si>
  <si>
    <t xml:space="preserve">776 0405 9999970590 611 </t>
  </si>
  <si>
    <t xml:space="preserve">Объем средств на финансовое обеспечение оказания соответствующей муниципальной услуги (выполнения работы)</t>
  </si>
  <si>
    <t xml:space="preserve">тыс. руб.</t>
  </si>
  <si>
    <t xml:space="preserve">Итого объем финансового обеспечения муниципальных услуг </t>
  </si>
  <si>
    <t xml:space="preserve">тыс.руб</t>
  </si>
  <si>
    <t xml:space="preserve">2</t>
  </si>
  <si>
    <t xml:space="preserve">МКУ Управление культуры Партизанского муниципального округа</t>
  </si>
  <si>
    <t xml:space="preserve">16-001</t>
  </si>
  <si>
    <t xml:space="preserve">2.1</t>
  </si>
  <si>
    <t xml:space="preserve">Осуществление экскурсионного обслуживания</t>
  </si>
  <si>
    <t xml:space="preserve">Показатель объема муниципальной услуги (работы): Количество проведенных мероприятий</t>
  </si>
  <si>
    <t xml:space="preserve">Единица</t>
  </si>
  <si>
    <t xml:space="preserve">Показатель, характеризующий объем муниципальной услуги (работы): Количество посетителей</t>
  </si>
  <si>
    <t xml:space="preserve">Человек</t>
  </si>
  <si>
    <t xml:space="preserve">2.2</t>
  </si>
  <si>
    <t xml:space="preserve">Реализация дополнительных общеобразовательных и общеразвивающих программ МБОУ ДО ДШИ ПМР</t>
  </si>
  <si>
    <t xml:space="preserve">Показатель объема муниципальной услуги (работы): Среднегодовое число детей, получающих дополнительное образование</t>
  </si>
  <si>
    <t xml:space="preserve">человек</t>
  </si>
  <si>
    <t xml:space="preserve">Удельный вес детей, получающих услуги по дополнительному образованию от общего числа детей в возрасте от 5-18 лет</t>
  </si>
  <si>
    <t xml:space="preserve">Процент</t>
  </si>
  <si>
    <t xml:space="preserve">2.3</t>
  </si>
  <si>
    <t xml:space="preserve">Библиотечное, библиографическое и информационное обслуживание пользователей библиотеки (в стационарных условиях)</t>
  </si>
  <si>
    <t xml:space="preserve">Показатель объема муниципальной услуги (работы): Количество пользователей</t>
  </si>
  <si>
    <t xml:space="preserve">Показатель, характеризующий объем муниципальной услуги (работы): Книговыдача</t>
  </si>
  <si>
    <t xml:space="preserve">Показатель объема муниципальной услуги (работы): Количество посещений</t>
  </si>
  <si>
    <t xml:space="preserve">Показатель, характеризующий объем муниципальной услуги (работы): Количество посещений мероприятий</t>
  </si>
  <si>
    <t xml:space="preserve">Показатель объема муниципальной услуги (работы): Количество библиографических запросов</t>
  </si>
  <si>
    <t xml:space="preserve">Единица </t>
  </si>
  <si>
    <t xml:space="preserve">Показатель, характеризующий объем государственной услуги (работы) : Доступ к справочно-поисковому аппарату</t>
  </si>
  <si>
    <t xml:space="preserve">2.4</t>
  </si>
  <si>
    <t xml:space="preserve">Организация деятельности клубных формирований и формирований самодеятельного народного творчества</t>
  </si>
  <si>
    <t xml:space="preserve">Показатель объема муниципальной услуги (работы): Количество проведенных культурно-досуговых мероприятий</t>
  </si>
  <si>
    <t xml:space="preserve">Показатель, характеризующий объем государственной услуги (работы) : Количество посетителей</t>
  </si>
  <si>
    <t xml:space="preserve">Итого объем финансового обеспечения муниципальных услуг по Управлению культуры ПМО</t>
  </si>
  <si>
    <t xml:space="preserve">3</t>
  </si>
  <si>
    <t xml:space="preserve">МКУ Управление образования Партизанского муниципального округа</t>
  </si>
  <si>
    <t xml:space="preserve">06015002700000001008100</t>
  </si>
  <si>
    <t xml:space="preserve">3.1</t>
  </si>
  <si>
    <t xml:space="preserve">Реализация основных общеобразовательных программ дошкольного образования</t>
  </si>
  <si>
    <t xml:space="preserve">Показатель объема муниципальной услуги (работы)</t>
  </si>
  <si>
    <t xml:space="preserve">3.2</t>
  </si>
  <si>
    <t xml:space="preserve">Реализация основных общеобразовательных программ начального общего,  основного общего, среднего общего образования </t>
  </si>
  <si>
    <t xml:space="preserve">3.3</t>
  </si>
  <si>
    <t xml:space="preserve">Услуги по предоставлению дополнительного образования детям</t>
  </si>
  <si>
    <t xml:space="preserve">чел./час</t>
  </si>
  <si>
    <t xml:space="preserve">Итого объем финансового обеспечения муниципальных услуг по Управлению образования ПМО</t>
  </si>
  <si>
    <t xml:space="preserve">ИТОГО объем финансового обеспечения оказания муниципальных услуг (работ)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</si>
</sst>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0.00"/>
    <numFmt numFmtId="168" formatCode="#,##0"/>
    <numFmt numFmtId="169" formatCode="#,##0.0"/>
    <numFmt numFmtId="170" formatCode="0.00E+0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 val="true"/>
      <sz val="16"/>
      <color theme="1"/>
      <name val="Times New Roman"/>
      <family val="1"/>
      <charset val="204"/>
    </font>
    <font>
      <b val="true"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i val="true"/>
      <sz val="12"/>
      <color theme="1"/>
      <name val="Times New Roman"/>
      <family val="1"/>
      <charset val="204"/>
    </font>
    <font>
      <b val="true"/>
      <i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 val="true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 tint="-0.25"/>
        <bgColor rgb="FFD9D9D9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left" vertical="center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6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4" fillId="3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9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5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3" xfId="20"/>
  </cellStyles>
  <dxfs count="4"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54"/>
  <sheetViews>
    <sheetView showFormulas="false" showGridLines="true" showRowColHeaders="true" showZeros="true" rightToLeft="false" tabSelected="true" showOutlineSymbols="true" defaultGridColor="true" view="pageBreakPreview" topLeftCell="B1" colorId="64" zoomScale="90" zoomScaleNormal="100" zoomScalePageLayoutView="90" workbookViewId="0">
      <selection pane="topLeft" activeCell="E48" activeCellId="0" sqref="E48"/>
    </sheetView>
  </sheetViews>
  <sheetFormatPr defaultColWidth="9.1484375" defaultRowHeight="15" zeroHeight="false" outlineLevelRow="0" outlineLevelCol="0"/>
  <cols>
    <col collapsed="false" customWidth="true" hidden="true" outlineLevel="0" max="1" min="1" style="1" width="32.29"/>
    <col collapsed="false" customWidth="true" hidden="false" outlineLevel="0" max="2" min="2" style="2" width="7.29"/>
    <col collapsed="false" customWidth="true" hidden="false" outlineLevel="0" max="3" min="3" style="1" width="56.57"/>
    <col collapsed="false" customWidth="true" hidden="false" outlineLevel="0" max="4" min="4" style="1" width="33"/>
    <col collapsed="false" customWidth="true" hidden="false" outlineLevel="0" max="5" min="5" style="1" width="16.14"/>
    <col collapsed="false" customWidth="true" hidden="false" outlineLevel="0" max="6" min="6" style="3" width="17.42"/>
    <col collapsed="false" customWidth="true" hidden="false" outlineLevel="0" max="7" min="7" style="1" width="17.42"/>
    <col collapsed="false" customWidth="true" hidden="false" outlineLevel="0" max="10" min="8" style="1" width="15.85"/>
    <col collapsed="false" customWidth="true" hidden="false" outlineLevel="0" max="11" min="11" style="1" width="16.14"/>
    <col collapsed="false" customWidth="true" hidden="false" outlineLevel="0" max="12" min="12" style="1" width="15"/>
    <col collapsed="false" customWidth="false" hidden="false" outlineLevel="0" max="16384" min="13" style="1" width="9.14"/>
  </cols>
  <sheetData>
    <row r="1" customFormat="false" ht="60" hidden="false" customHeight="true" outlineLevel="0" collapsed="false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false" ht="42.75" hidden="false" customHeight="true" outlineLevel="0" collapsed="false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  <c r="I2" s="8" t="s">
        <v>10</v>
      </c>
      <c r="J2" s="8" t="s">
        <v>11</v>
      </c>
      <c r="K2" s="7" t="s">
        <v>12</v>
      </c>
      <c r="L2" s="7" t="s">
        <v>13</v>
      </c>
    </row>
    <row r="3" customFormat="false" ht="17.25" hidden="false" customHeight="true" outlineLevel="0" collapsed="false">
      <c r="A3" s="6"/>
      <c r="B3" s="6"/>
      <c r="C3" s="6"/>
      <c r="D3" s="6"/>
      <c r="E3" s="6"/>
      <c r="F3" s="6"/>
      <c r="G3" s="6"/>
      <c r="H3" s="7"/>
      <c r="I3" s="9" t="s">
        <v>14</v>
      </c>
      <c r="J3" s="9" t="s">
        <v>14</v>
      </c>
      <c r="K3" s="7"/>
      <c r="L3" s="7"/>
    </row>
    <row r="4" customFormat="false" ht="15.75" hidden="false" customHeight="true" outlineLevel="0" collapsed="false">
      <c r="A4" s="10"/>
      <c r="B4" s="6" t="s">
        <v>15</v>
      </c>
      <c r="C4" s="10" t="n">
        <v>2</v>
      </c>
      <c r="D4" s="10" t="n">
        <v>3</v>
      </c>
      <c r="E4" s="10" t="n">
        <v>4</v>
      </c>
      <c r="F4" s="10" t="n">
        <v>5</v>
      </c>
      <c r="G4" s="10" t="n">
        <v>6</v>
      </c>
      <c r="H4" s="10" t="n">
        <v>7</v>
      </c>
      <c r="I4" s="10" t="n">
        <v>8</v>
      </c>
      <c r="J4" s="10" t="n">
        <v>9</v>
      </c>
      <c r="K4" s="10" t="n">
        <v>10</v>
      </c>
      <c r="L4" s="10" t="n">
        <v>11</v>
      </c>
    </row>
    <row r="5" s="11" customFormat="true" ht="18.75" hidden="false" customHeight="true" outlineLevel="0" collapsed="false">
      <c r="B5" s="12" t="n">
        <v>1</v>
      </c>
      <c r="C5" s="13" t="s">
        <v>16</v>
      </c>
      <c r="D5" s="13"/>
      <c r="E5" s="13"/>
      <c r="F5" s="13"/>
      <c r="G5" s="13"/>
      <c r="H5" s="13"/>
      <c r="I5" s="13"/>
      <c r="J5" s="13"/>
      <c r="K5" s="13"/>
      <c r="L5" s="13"/>
    </row>
    <row r="6" customFormat="false" ht="44.25" hidden="false" customHeight="true" outlineLevel="0" collapsed="false">
      <c r="A6" s="14" t="s">
        <v>17</v>
      </c>
      <c r="B6" s="15" t="s">
        <v>18</v>
      </c>
      <c r="C6" s="16" t="s">
        <v>19</v>
      </c>
      <c r="D6" s="17" t="s">
        <v>20</v>
      </c>
      <c r="E6" s="10" t="s">
        <v>21</v>
      </c>
      <c r="F6" s="6" t="s">
        <v>22</v>
      </c>
      <c r="G6" s="6" t="s">
        <v>22</v>
      </c>
      <c r="H6" s="10" t="n">
        <v>624</v>
      </c>
      <c r="I6" s="6" t="n">
        <f aca="false">H6/F6*100</f>
        <v>100</v>
      </c>
      <c r="J6" s="6" t="n">
        <f aca="false">H6/G6*100</f>
        <v>100</v>
      </c>
      <c r="K6" s="10" t="n">
        <v>624</v>
      </c>
      <c r="L6" s="10" t="n">
        <v>0</v>
      </c>
    </row>
    <row r="7" customFormat="false" ht="55.55" hidden="false" customHeight="true" outlineLevel="0" collapsed="false">
      <c r="A7" s="14" t="s">
        <v>23</v>
      </c>
      <c r="B7" s="15"/>
      <c r="C7" s="16"/>
      <c r="D7" s="18" t="s">
        <v>24</v>
      </c>
      <c r="E7" s="10" t="s">
        <v>25</v>
      </c>
      <c r="F7" s="19" t="n">
        <v>3030.3</v>
      </c>
      <c r="G7" s="10" t="n">
        <v>3180.3</v>
      </c>
      <c r="H7" s="10" t="n">
        <v>2680.3</v>
      </c>
      <c r="I7" s="20" t="n">
        <f aca="false">H7/F7*100</f>
        <v>88.4499884499885</v>
      </c>
      <c r="J7" s="21" t="n">
        <f aca="false">H7/G7*100</f>
        <v>84.2782127472251</v>
      </c>
      <c r="K7" s="10" t="n">
        <v>2680.3</v>
      </c>
      <c r="L7" s="10" t="n">
        <v>0</v>
      </c>
    </row>
    <row r="8" s="22" customFormat="true" ht="38.25" hidden="false" customHeight="true" outlineLevel="0" collapsed="false">
      <c r="B8" s="23" t="s">
        <v>26</v>
      </c>
      <c r="C8" s="23"/>
      <c r="D8" s="23"/>
      <c r="E8" s="24" t="s">
        <v>27</v>
      </c>
      <c r="F8" s="25" t="n">
        <f aca="false">F7</f>
        <v>3030.3</v>
      </c>
      <c r="G8" s="25" t="n">
        <f aca="false">G7</f>
        <v>3180.3</v>
      </c>
      <c r="H8" s="25" t="n">
        <f aca="false">H7</f>
        <v>2680.3</v>
      </c>
      <c r="I8" s="26" t="n">
        <f aca="false">H8/F8*100</f>
        <v>88.4499884499885</v>
      </c>
      <c r="J8" s="27" t="n">
        <f aca="false">H8/G8*100</f>
        <v>84.2782127472251</v>
      </c>
      <c r="K8" s="25" t="n">
        <f aca="false">K7</f>
        <v>2680.3</v>
      </c>
      <c r="L8" s="25" t="n">
        <f aca="false">L7</f>
        <v>0</v>
      </c>
    </row>
    <row r="9" s="22" customFormat="true" ht="38.25" hidden="false" customHeight="true" outlineLevel="0" collapsed="false">
      <c r="A9" s="11"/>
      <c r="B9" s="12" t="s">
        <v>28</v>
      </c>
      <c r="C9" s="13" t="s">
        <v>29</v>
      </c>
      <c r="D9" s="13"/>
      <c r="E9" s="13"/>
      <c r="F9" s="13"/>
      <c r="G9" s="13"/>
      <c r="H9" s="13"/>
      <c r="I9" s="13"/>
      <c r="J9" s="13"/>
      <c r="K9" s="13"/>
      <c r="L9" s="13"/>
    </row>
    <row r="10" s="22" customFormat="true" ht="60" hidden="false" customHeight="true" outlineLevel="0" collapsed="false">
      <c r="A10" s="28" t="s">
        <v>30</v>
      </c>
      <c r="B10" s="29" t="s">
        <v>31</v>
      </c>
      <c r="C10" s="30" t="s">
        <v>32</v>
      </c>
      <c r="D10" s="31" t="s">
        <v>33</v>
      </c>
      <c r="E10" s="32" t="s">
        <v>34</v>
      </c>
      <c r="F10" s="33" t="n">
        <v>86</v>
      </c>
      <c r="G10" s="34" t="n">
        <v>60</v>
      </c>
      <c r="H10" s="34" t="n">
        <v>60</v>
      </c>
      <c r="I10" s="35" t="n">
        <f aca="false">H10/F10*100</f>
        <v>69.7674418604651</v>
      </c>
      <c r="J10" s="35" t="n">
        <f aca="false">H10/G10*100</f>
        <v>100</v>
      </c>
      <c r="K10" s="34" t="n">
        <v>60</v>
      </c>
      <c r="L10" s="34" t="n">
        <v>60</v>
      </c>
    </row>
    <row r="11" s="22" customFormat="true" ht="45" hidden="false" customHeight="false" outlineLevel="0" collapsed="false">
      <c r="A11" s="28"/>
      <c r="B11" s="29"/>
      <c r="C11" s="30"/>
      <c r="D11" s="36" t="s">
        <v>35</v>
      </c>
      <c r="E11" s="32" t="s">
        <v>36</v>
      </c>
      <c r="F11" s="33" t="n">
        <v>14923</v>
      </c>
      <c r="G11" s="34" t="n">
        <v>11000</v>
      </c>
      <c r="H11" s="34" t="n">
        <v>11000</v>
      </c>
      <c r="I11" s="35" t="n">
        <f aca="false">H11/F11*100</f>
        <v>73.711720163506</v>
      </c>
      <c r="J11" s="35" t="n">
        <f aca="false">H11/G11*100</f>
        <v>100</v>
      </c>
      <c r="K11" s="34" t="n">
        <v>11000</v>
      </c>
      <c r="L11" s="34" t="n">
        <v>11000</v>
      </c>
    </row>
    <row r="12" s="22" customFormat="true" ht="60" hidden="false" customHeight="false" outlineLevel="0" collapsed="false">
      <c r="A12" s="28"/>
      <c r="B12" s="29"/>
      <c r="C12" s="30"/>
      <c r="D12" s="36" t="s">
        <v>24</v>
      </c>
      <c r="E12" s="32" t="s">
        <v>25</v>
      </c>
      <c r="F12" s="33" t="n">
        <v>2186</v>
      </c>
      <c r="G12" s="34" t="n">
        <v>4174</v>
      </c>
      <c r="H12" s="34" t="n">
        <v>2549</v>
      </c>
      <c r="I12" s="35" t="n">
        <f aca="false">H12/F12*100</f>
        <v>116.605672461116</v>
      </c>
      <c r="J12" s="35" t="n">
        <f aca="false">H12/G12*100</f>
        <v>61.0685194058457</v>
      </c>
      <c r="K12" s="34" t="n">
        <v>2609</v>
      </c>
      <c r="L12" s="34" t="n">
        <v>2609</v>
      </c>
    </row>
    <row r="13" s="22" customFormat="true" ht="75" hidden="false" customHeight="true" outlineLevel="0" collapsed="false">
      <c r="A13" s="28"/>
      <c r="B13" s="29" t="s">
        <v>37</v>
      </c>
      <c r="C13" s="37" t="s">
        <v>38</v>
      </c>
      <c r="D13" s="31" t="s">
        <v>39</v>
      </c>
      <c r="E13" s="32" t="s">
        <v>40</v>
      </c>
      <c r="F13" s="33" t="n">
        <v>286</v>
      </c>
      <c r="G13" s="34" t="n">
        <v>275</v>
      </c>
      <c r="H13" s="34" t="n">
        <v>275</v>
      </c>
      <c r="I13" s="35" t="n">
        <f aca="false">H13/F13*100</f>
        <v>96.1538461538462</v>
      </c>
      <c r="J13" s="35" t="n">
        <f aca="false">H13/G13*100</f>
        <v>100</v>
      </c>
      <c r="K13" s="34" t="n">
        <v>275</v>
      </c>
      <c r="L13" s="34" t="n">
        <v>275</v>
      </c>
    </row>
    <row r="14" s="22" customFormat="true" ht="60" hidden="false" customHeight="false" outlineLevel="0" collapsed="false">
      <c r="A14" s="28"/>
      <c r="B14" s="29"/>
      <c r="C14" s="37"/>
      <c r="D14" s="31" t="s">
        <v>41</v>
      </c>
      <c r="E14" s="32" t="s">
        <v>42</v>
      </c>
      <c r="F14" s="38" t="n">
        <v>6.1</v>
      </c>
      <c r="G14" s="34" t="n">
        <v>6.5</v>
      </c>
      <c r="H14" s="34" t="n">
        <v>6.5</v>
      </c>
      <c r="I14" s="35" t="n">
        <f aca="false">H14/F14*100</f>
        <v>106.55737704918</v>
      </c>
      <c r="J14" s="35" t="n">
        <f aca="false">H14/G14*100</f>
        <v>100</v>
      </c>
      <c r="K14" s="34" t="n">
        <v>6.5</v>
      </c>
      <c r="L14" s="34" t="n">
        <v>6.5</v>
      </c>
    </row>
    <row r="15" s="22" customFormat="true" ht="60" hidden="false" customHeight="false" outlineLevel="0" collapsed="false">
      <c r="A15" s="28"/>
      <c r="B15" s="29"/>
      <c r="C15" s="37"/>
      <c r="D15" s="36" t="s">
        <v>24</v>
      </c>
      <c r="E15" s="32" t="s">
        <v>25</v>
      </c>
      <c r="F15" s="33" t="n">
        <v>14472</v>
      </c>
      <c r="G15" s="34" t="n">
        <v>22572</v>
      </c>
      <c r="H15" s="34" t="n">
        <v>14846.72</v>
      </c>
      <c r="I15" s="35" t="n">
        <f aca="false">H15/F15*100</f>
        <v>102.589275843007</v>
      </c>
      <c r="J15" s="35" t="n">
        <f aca="false">H15/G15*100</f>
        <v>65.7749424065214</v>
      </c>
      <c r="K15" s="34" t="n">
        <v>16159</v>
      </c>
      <c r="L15" s="34" t="n">
        <v>16159</v>
      </c>
    </row>
    <row r="16" s="22" customFormat="true" ht="45" hidden="false" customHeight="true" outlineLevel="0" collapsed="false">
      <c r="A16" s="28"/>
      <c r="B16" s="39" t="s">
        <v>43</v>
      </c>
      <c r="C16" s="37" t="s">
        <v>44</v>
      </c>
      <c r="D16" s="31" t="s">
        <v>45</v>
      </c>
      <c r="E16" s="32" t="s">
        <v>36</v>
      </c>
      <c r="F16" s="33" t="n">
        <v>9198</v>
      </c>
      <c r="G16" s="34" t="n">
        <v>9160</v>
      </c>
      <c r="H16" s="34" t="n">
        <v>9160</v>
      </c>
      <c r="I16" s="35" t="n">
        <f aca="false">H16/F16*100</f>
        <v>99.5868667101544</v>
      </c>
      <c r="J16" s="35" t="n">
        <f aca="false">H16/G16*100</f>
        <v>100</v>
      </c>
      <c r="K16" s="34" t="n">
        <v>9160</v>
      </c>
      <c r="L16" s="34" t="n">
        <v>9160</v>
      </c>
    </row>
    <row r="17" s="22" customFormat="true" ht="45" hidden="false" customHeight="false" outlineLevel="0" collapsed="false">
      <c r="A17" s="28"/>
      <c r="B17" s="39"/>
      <c r="C17" s="37"/>
      <c r="D17" s="36" t="s">
        <v>46</v>
      </c>
      <c r="E17" s="32" t="s">
        <v>34</v>
      </c>
      <c r="F17" s="33" t="n">
        <v>240583</v>
      </c>
      <c r="G17" s="34" t="n">
        <v>202450</v>
      </c>
      <c r="H17" s="34" t="n">
        <v>202450</v>
      </c>
      <c r="I17" s="35" t="n">
        <f aca="false">H17/F17*100</f>
        <v>84.1497528919334</v>
      </c>
      <c r="J17" s="35" t="n">
        <f aca="false">H17/G17*100</f>
        <v>100</v>
      </c>
      <c r="K17" s="34" t="n">
        <v>202450</v>
      </c>
      <c r="L17" s="34" t="n">
        <v>202450</v>
      </c>
    </row>
    <row r="18" s="22" customFormat="true" ht="45" hidden="false" customHeight="false" outlineLevel="0" collapsed="false">
      <c r="A18" s="28"/>
      <c r="B18" s="39"/>
      <c r="C18" s="37"/>
      <c r="D18" s="31" t="s">
        <v>47</v>
      </c>
      <c r="E18" s="32" t="s">
        <v>36</v>
      </c>
      <c r="F18" s="33" t="n">
        <v>156764</v>
      </c>
      <c r="G18" s="34" t="n">
        <v>89500</v>
      </c>
      <c r="H18" s="34" t="n">
        <v>89500</v>
      </c>
      <c r="I18" s="35" t="n">
        <f aca="false">H18/F18*100</f>
        <v>57.0921895333112</v>
      </c>
      <c r="J18" s="35" t="n">
        <f aca="false">H18/G18*100</f>
        <v>100</v>
      </c>
      <c r="K18" s="34" t="n">
        <v>89500</v>
      </c>
      <c r="L18" s="34" t="n">
        <v>89500</v>
      </c>
    </row>
    <row r="19" s="22" customFormat="true" ht="60" hidden="false" customHeight="false" outlineLevel="0" collapsed="false">
      <c r="A19" s="28"/>
      <c r="B19" s="39"/>
      <c r="C19" s="37"/>
      <c r="D19" s="36" t="s">
        <v>48</v>
      </c>
      <c r="E19" s="32" t="s">
        <v>36</v>
      </c>
      <c r="F19" s="33" t="n">
        <v>62674</v>
      </c>
      <c r="G19" s="34" t="n">
        <v>31300</v>
      </c>
      <c r="H19" s="34" t="n">
        <v>31300</v>
      </c>
      <c r="I19" s="35" t="n">
        <f aca="false">H19/F19*100</f>
        <v>49.940964355235</v>
      </c>
      <c r="J19" s="35" t="n">
        <f aca="false">H19/G19*100</f>
        <v>100</v>
      </c>
      <c r="K19" s="34" t="n">
        <v>31300</v>
      </c>
      <c r="L19" s="34" t="n">
        <v>31300</v>
      </c>
    </row>
    <row r="20" s="22" customFormat="true" ht="60" hidden="false" customHeight="false" outlineLevel="0" collapsed="false">
      <c r="A20" s="28"/>
      <c r="B20" s="39"/>
      <c r="C20" s="37"/>
      <c r="D20" s="31" t="s">
        <v>49</v>
      </c>
      <c r="E20" s="32" t="s">
        <v>50</v>
      </c>
      <c r="F20" s="33" t="n">
        <v>1020</v>
      </c>
      <c r="G20" s="34" t="n">
        <v>800</v>
      </c>
      <c r="H20" s="34" t="n">
        <v>800</v>
      </c>
      <c r="I20" s="35" t="n">
        <f aca="false">H20/F20*100</f>
        <v>78.4313725490196</v>
      </c>
      <c r="J20" s="35" t="n">
        <f aca="false">H20/G20*100</f>
        <v>100</v>
      </c>
      <c r="K20" s="34" t="n">
        <v>800</v>
      </c>
      <c r="L20" s="34" t="n">
        <v>800</v>
      </c>
    </row>
    <row r="21" s="22" customFormat="true" ht="60" hidden="false" customHeight="false" outlineLevel="0" collapsed="false">
      <c r="A21" s="28"/>
      <c r="B21" s="39"/>
      <c r="C21" s="37"/>
      <c r="D21" s="36" t="s">
        <v>51</v>
      </c>
      <c r="E21" s="32" t="s">
        <v>50</v>
      </c>
      <c r="F21" s="33" t="n">
        <v>1834</v>
      </c>
      <c r="G21" s="34" t="n">
        <v>1000</v>
      </c>
      <c r="H21" s="34" t="n">
        <v>1000</v>
      </c>
      <c r="I21" s="35" t="n">
        <f aca="false">H21/F21*100</f>
        <v>54.525627044711</v>
      </c>
      <c r="J21" s="35" t="n">
        <f aca="false">H21/G21*100</f>
        <v>100</v>
      </c>
      <c r="K21" s="34" t="n">
        <v>1000</v>
      </c>
      <c r="L21" s="34" t="n">
        <v>1000</v>
      </c>
    </row>
    <row r="22" s="22" customFormat="true" ht="60" hidden="false" customHeight="false" outlineLevel="0" collapsed="false">
      <c r="A22" s="28"/>
      <c r="B22" s="39"/>
      <c r="C22" s="37"/>
      <c r="D22" s="36" t="s">
        <v>24</v>
      </c>
      <c r="E22" s="32" t="s">
        <v>25</v>
      </c>
      <c r="F22" s="33" t="n">
        <v>14772</v>
      </c>
      <c r="G22" s="34" t="n">
        <v>21194</v>
      </c>
      <c r="H22" s="34" t="n">
        <v>14025</v>
      </c>
      <c r="I22" s="35" t="n">
        <f aca="false">H22/F22*100</f>
        <v>94.9431356620634</v>
      </c>
      <c r="J22" s="35" t="n">
        <f aca="false">H22/G22*100</f>
        <v>66.1743889780126</v>
      </c>
      <c r="K22" s="34" t="n">
        <v>17456</v>
      </c>
      <c r="L22" s="34" t="n">
        <v>15627</v>
      </c>
    </row>
    <row r="23" s="22" customFormat="true" ht="60" hidden="false" customHeight="true" outlineLevel="0" collapsed="false">
      <c r="A23" s="28"/>
      <c r="B23" s="40" t="s">
        <v>52</v>
      </c>
      <c r="C23" s="37" t="s">
        <v>53</v>
      </c>
      <c r="D23" s="31" t="s">
        <v>54</v>
      </c>
      <c r="E23" s="32" t="s">
        <v>50</v>
      </c>
      <c r="F23" s="33" t="n">
        <v>1041</v>
      </c>
      <c r="G23" s="34" t="n">
        <v>799</v>
      </c>
      <c r="H23" s="34" t="n">
        <v>799</v>
      </c>
      <c r="I23" s="35" t="n">
        <f aca="false">H23/F23*100</f>
        <v>76.7531219980788</v>
      </c>
      <c r="J23" s="35" t="n">
        <f aca="false">H23/G23*100</f>
        <v>100</v>
      </c>
      <c r="K23" s="34" t="n">
        <v>799</v>
      </c>
      <c r="L23" s="34" t="n">
        <v>799</v>
      </c>
    </row>
    <row r="24" s="22" customFormat="true" ht="60" hidden="false" customHeight="false" outlineLevel="0" collapsed="false">
      <c r="A24" s="28"/>
      <c r="B24" s="40"/>
      <c r="C24" s="37"/>
      <c r="D24" s="36" t="s">
        <v>55</v>
      </c>
      <c r="E24" s="32" t="s">
        <v>36</v>
      </c>
      <c r="F24" s="33" t="n">
        <v>98411</v>
      </c>
      <c r="G24" s="34" t="n">
        <v>59517</v>
      </c>
      <c r="H24" s="34" t="n">
        <v>59517</v>
      </c>
      <c r="I24" s="35" t="n">
        <f aca="false">H24/F24*100</f>
        <v>60.4779953460487</v>
      </c>
      <c r="J24" s="35" t="n">
        <f aca="false">H24/G24*100</f>
        <v>100</v>
      </c>
      <c r="K24" s="34" t="n">
        <v>59517</v>
      </c>
      <c r="L24" s="34" t="n">
        <v>59517</v>
      </c>
    </row>
    <row r="25" s="22" customFormat="true" ht="60" hidden="false" customHeight="false" outlineLevel="0" collapsed="false">
      <c r="A25" s="28"/>
      <c r="B25" s="40"/>
      <c r="C25" s="37"/>
      <c r="D25" s="36" t="s">
        <v>24</v>
      </c>
      <c r="E25" s="32" t="s">
        <v>25</v>
      </c>
      <c r="F25" s="33" t="n">
        <v>16965</v>
      </c>
      <c r="G25" s="34" t="n">
        <v>53883</v>
      </c>
      <c r="H25" s="34" t="n">
        <v>17355</v>
      </c>
      <c r="I25" s="35" t="n">
        <f aca="false">H25/F25*100</f>
        <v>102.298850574713</v>
      </c>
      <c r="J25" s="35" t="n">
        <f aca="false">H25/G25*100</f>
        <v>32.2086743499805</v>
      </c>
      <c r="K25" s="34" t="n">
        <v>16339</v>
      </c>
      <c r="L25" s="34" t="n">
        <v>16339</v>
      </c>
    </row>
    <row r="26" s="22" customFormat="true" ht="47.25" hidden="false" customHeight="false" outlineLevel="0" collapsed="false">
      <c r="A26" s="28"/>
      <c r="B26" s="41"/>
      <c r="C26" s="42" t="s">
        <v>56</v>
      </c>
      <c r="D26" s="43"/>
      <c r="E26" s="44" t="s">
        <v>25</v>
      </c>
      <c r="F26" s="45" t="n">
        <f aca="false">F12+F15+F22+F25</f>
        <v>48395</v>
      </c>
      <c r="G26" s="45" t="n">
        <f aca="false">G12+G15+G22+G25</f>
        <v>101823</v>
      </c>
      <c r="H26" s="45" t="n">
        <f aca="false">H12+H15+H22+H25</f>
        <v>48775.72</v>
      </c>
      <c r="I26" s="26" t="n">
        <f aca="false">H26/F26*100</f>
        <v>100.786692840169</v>
      </c>
      <c r="J26" s="26" t="n">
        <f aca="false">H26/G26*100</f>
        <v>47.9024581872465</v>
      </c>
      <c r="K26" s="45" t="n">
        <f aca="false">K12+K15+K22+K25</f>
        <v>52563</v>
      </c>
      <c r="L26" s="45" t="n">
        <f aca="false">L12+L15+L22+L25</f>
        <v>50734</v>
      </c>
    </row>
    <row r="27" s="11" customFormat="true" ht="21" hidden="false" customHeight="true" outlineLevel="0" collapsed="false">
      <c r="B27" s="12" t="s">
        <v>57</v>
      </c>
      <c r="C27" s="13" t="s">
        <v>58</v>
      </c>
      <c r="D27" s="13"/>
      <c r="E27" s="13"/>
      <c r="F27" s="13"/>
      <c r="G27" s="13"/>
      <c r="H27" s="13"/>
      <c r="I27" s="13"/>
      <c r="J27" s="13"/>
      <c r="K27" s="13"/>
      <c r="L27" s="13"/>
    </row>
    <row r="28" s="49" customFormat="true" ht="29.25" hidden="false" customHeight="true" outlineLevel="0" collapsed="false">
      <c r="A28" s="46" t="s">
        <v>59</v>
      </c>
      <c r="B28" s="47" t="s">
        <v>60</v>
      </c>
      <c r="C28" s="17" t="s">
        <v>61</v>
      </c>
      <c r="D28" s="17" t="s">
        <v>62</v>
      </c>
      <c r="E28" s="10" t="s">
        <v>40</v>
      </c>
      <c r="F28" s="48" t="n">
        <v>987</v>
      </c>
      <c r="G28" s="35" t="n">
        <v>1000</v>
      </c>
      <c r="H28" s="35" t="n">
        <v>1000</v>
      </c>
      <c r="I28" s="35" t="n">
        <v>101.32</v>
      </c>
      <c r="J28" s="35" t="n">
        <v>100</v>
      </c>
      <c r="K28" s="35" t="n">
        <v>1000</v>
      </c>
      <c r="L28" s="35" t="n">
        <v>1000</v>
      </c>
    </row>
    <row r="29" s="49" customFormat="true" ht="57" hidden="false" customHeight="true" outlineLevel="0" collapsed="false">
      <c r="A29" s="46"/>
      <c r="B29" s="47"/>
      <c r="C29" s="17"/>
      <c r="D29" s="50" t="s">
        <v>24</v>
      </c>
      <c r="E29" s="10" t="s">
        <v>25</v>
      </c>
      <c r="F29" s="48" t="n">
        <v>204541.32</v>
      </c>
      <c r="G29" s="35" t="n">
        <v>249653.31</v>
      </c>
      <c r="H29" s="35" t="n">
        <v>262417.07</v>
      </c>
      <c r="I29" s="35" t="n">
        <v>128.3</v>
      </c>
      <c r="J29" s="35" t="n">
        <v>105.11</v>
      </c>
      <c r="K29" s="35" t="n">
        <v>276617.59</v>
      </c>
      <c r="L29" s="35" t="n">
        <v>291435.32</v>
      </c>
    </row>
    <row r="30" s="49" customFormat="true" ht="29.25" hidden="false" customHeight="true" outlineLevel="0" collapsed="false">
      <c r="A30" s="46"/>
      <c r="B30" s="47" t="s">
        <v>63</v>
      </c>
      <c r="C30" s="51" t="s">
        <v>64</v>
      </c>
      <c r="D30" s="17" t="s">
        <v>62</v>
      </c>
      <c r="E30" s="10" t="s">
        <v>40</v>
      </c>
      <c r="F30" s="48" t="n">
        <v>3240</v>
      </c>
      <c r="G30" s="35" t="n">
        <v>3205</v>
      </c>
      <c r="H30" s="35" t="n">
        <v>3205</v>
      </c>
      <c r="I30" s="35" t="n">
        <v>98.92</v>
      </c>
      <c r="J30" s="35" t="n">
        <v>100</v>
      </c>
      <c r="K30" s="35" t="n">
        <v>3205</v>
      </c>
      <c r="L30" s="35" t="n">
        <v>3205</v>
      </c>
    </row>
    <row r="31" s="49" customFormat="true" ht="57" hidden="false" customHeight="true" outlineLevel="0" collapsed="false">
      <c r="A31" s="46"/>
      <c r="B31" s="47"/>
      <c r="C31" s="51"/>
      <c r="D31" s="50" t="s">
        <v>24</v>
      </c>
      <c r="E31" s="10" t="s">
        <v>25</v>
      </c>
      <c r="F31" s="48" t="n">
        <v>593928.54</v>
      </c>
      <c r="G31" s="35" t="n">
        <v>577572.33</v>
      </c>
      <c r="H31" s="35" t="n">
        <v>791675.02</v>
      </c>
      <c r="I31" s="35" t="n">
        <v>133.29</v>
      </c>
      <c r="J31" s="35" t="n">
        <v>137.07</v>
      </c>
      <c r="K31" s="35" t="n">
        <v>834418.31</v>
      </c>
      <c r="L31" s="35" t="n">
        <v>896446.01</v>
      </c>
    </row>
    <row r="32" s="49" customFormat="true" ht="29.25" hidden="false" customHeight="true" outlineLevel="0" collapsed="false">
      <c r="A32" s="46"/>
      <c r="B32" s="52" t="s">
        <v>65</v>
      </c>
      <c r="C32" s="31" t="s">
        <v>66</v>
      </c>
      <c r="D32" s="17" t="s">
        <v>62</v>
      </c>
      <c r="E32" s="34" t="s">
        <v>67</v>
      </c>
      <c r="F32" s="48" t="n">
        <v>152217</v>
      </c>
      <c r="G32" s="35" t="n">
        <v>155000</v>
      </c>
      <c r="H32" s="35" t="n">
        <v>155000</v>
      </c>
      <c r="I32" s="35" t="n">
        <v>101.83</v>
      </c>
      <c r="J32" s="35" t="n">
        <v>100</v>
      </c>
      <c r="K32" s="35" t="n">
        <v>155000</v>
      </c>
      <c r="L32" s="35" t="n">
        <v>15500</v>
      </c>
    </row>
    <row r="33" s="49" customFormat="true" ht="62.25" hidden="false" customHeight="true" outlineLevel="0" collapsed="false">
      <c r="A33" s="46"/>
      <c r="B33" s="52"/>
      <c r="C33" s="31"/>
      <c r="D33" s="53" t="s">
        <v>24</v>
      </c>
      <c r="E33" s="34" t="s">
        <v>25</v>
      </c>
      <c r="F33" s="48" t="n">
        <v>23945.76</v>
      </c>
      <c r="G33" s="35" t="n">
        <v>29955.83</v>
      </c>
      <c r="H33" s="35" t="n">
        <v>31213.25</v>
      </c>
      <c r="I33" s="35" t="n">
        <v>130.35</v>
      </c>
      <c r="J33" s="35" t="n">
        <v>104.2</v>
      </c>
      <c r="K33" s="35" t="n">
        <v>32417.68</v>
      </c>
      <c r="L33" s="35" t="n">
        <v>33658.02</v>
      </c>
    </row>
    <row r="34" s="49" customFormat="true" ht="29.25" hidden="false" customHeight="true" outlineLevel="0" collapsed="false">
      <c r="A34" s="46"/>
      <c r="B34" s="54"/>
      <c r="C34" s="55" t="s">
        <v>68</v>
      </c>
      <c r="D34" s="56"/>
      <c r="E34" s="57" t="s">
        <v>25</v>
      </c>
      <c r="F34" s="58" t="n">
        <f aca="false">F29+F31+F33</f>
        <v>822415.62</v>
      </c>
      <c r="G34" s="58" t="n">
        <f aca="false">G29+G31+G33</f>
        <v>857181.47</v>
      </c>
      <c r="H34" s="58" t="n">
        <f aca="false">H29+H31+H33</f>
        <v>1085305.34</v>
      </c>
      <c r="I34" s="26" t="n">
        <f aca="false">H34/F34*100</f>
        <v>131.965555323475</v>
      </c>
      <c r="J34" s="26" t="n">
        <f aca="false">H34/G34*100</f>
        <v>126.613252617325</v>
      </c>
      <c r="K34" s="58" t="n">
        <f aca="false">K29+K31+K33</f>
        <v>1143453.58</v>
      </c>
      <c r="L34" s="58" t="n">
        <f aca="false">L29+L31+L33</f>
        <v>1221539.35</v>
      </c>
    </row>
    <row r="35" customFormat="false" ht="31.5" hidden="false" customHeight="false" outlineLevel="0" collapsed="false">
      <c r="B35" s="59"/>
      <c r="C35" s="60" t="s">
        <v>69</v>
      </c>
      <c r="D35" s="61"/>
      <c r="E35" s="62" t="s">
        <v>25</v>
      </c>
      <c r="F35" s="63" t="n">
        <f aca="false">F8+F26+F34</f>
        <v>873840.92</v>
      </c>
      <c r="G35" s="63" t="n">
        <f aca="false">G8+G26+G34</f>
        <v>962184.77</v>
      </c>
      <c r="H35" s="63" t="n">
        <f aca="false">H8+H26+H34</f>
        <v>1136761.36</v>
      </c>
      <c r="I35" s="64" t="n">
        <f aca="false">H35/F35*100</f>
        <v>130.08790661806</v>
      </c>
      <c r="J35" s="64" t="n">
        <f aca="false">H35/G35*100</f>
        <v>118.143769829157</v>
      </c>
      <c r="K35" s="63" t="n">
        <f aca="false">K8+K26+K34</f>
        <v>1198696.88</v>
      </c>
      <c r="L35" s="63" t="n">
        <f aca="false">L8+L26+L34</f>
        <v>1272273.35</v>
      </c>
    </row>
    <row r="39" customFormat="false" ht="15" hidden="false" customHeight="false" outlineLevel="0" collapsed="false">
      <c r="B39" s="1"/>
    </row>
    <row r="40" customFormat="false" ht="15" hidden="false" customHeight="false" outlineLevel="0" collapsed="false">
      <c r="B40" s="1"/>
    </row>
    <row r="41" customFormat="false" ht="15" hidden="false" customHeight="false" outlineLevel="0" collapsed="false">
      <c r="B41" s="1"/>
    </row>
    <row r="42" customFormat="false" ht="15" hidden="false" customHeight="false" outlineLevel="0" collapsed="false">
      <c r="B42" s="1"/>
    </row>
    <row r="43" customFormat="false" ht="15" hidden="false" customHeight="false" outlineLevel="0" collapsed="false">
      <c r="B43" s="1"/>
    </row>
    <row r="44" customFormat="false" ht="15" hidden="false" customHeight="false" outlineLevel="0" collapsed="false">
      <c r="B44" s="1"/>
    </row>
    <row r="45" customFormat="false" ht="15" hidden="false" customHeight="false" outlineLevel="0" collapsed="false">
      <c r="B45" s="1"/>
    </row>
    <row r="46" customFormat="false" ht="15" hidden="false" customHeight="false" outlineLevel="0" collapsed="false">
      <c r="B46" s="1"/>
    </row>
    <row r="47" customFormat="false" ht="15" hidden="false" customHeight="false" outlineLevel="0" collapsed="false">
      <c r="B47" s="1"/>
    </row>
    <row r="48" customFormat="false" ht="15" hidden="false" customHeight="false" outlineLevel="0" collapsed="false">
      <c r="B48" s="1"/>
    </row>
    <row r="49" customFormat="false" ht="15" hidden="false" customHeight="false" outlineLevel="0" collapsed="false">
      <c r="B49" s="1"/>
    </row>
    <row r="50" customFormat="false" ht="15" hidden="false" customHeight="false" outlineLevel="0" collapsed="false">
      <c r="B50" s="1"/>
    </row>
    <row r="51" customFormat="false" ht="15" hidden="false" customHeight="false" outlineLevel="0" collapsed="false">
      <c r="B51" s="1"/>
    </row>
    <row r="52" customFormat="false" ht="15" hidden="false" customHeight="false" outlineLevel="0" collapsed="false">
      <c r="B52" s="1"/>
    </row>
    <row r="53" customFormat="false" ht="15" hidden="false" customHeight="false" outlineLevel="0" collapsed="false">
      <c r="B53" s="1"/>
    </row>
    <row r="54" customFormat="false" ht="15" hidden="false" customHeight="false" outlineLevel="0" collapsed="false">
      <c r="B54" s="1"/>
    </row>
  </sheetData>
  <autoFilter ref="B4:H34"/>
  <mergeCells count="31">
    <mergeCell ref="B1:L1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C5:L5"/>
    <mergeCell ref="B6:B7"/>
    <mergeCell ref="C6:C7"/>
    <mergeCell ref="B8:D8"/>
    <mergeCell ref="C9:L9"/>
    <mergeCell ref="B10:B12"/>
    <mergeCell ref="C10:C12"/>
    <mergeCell ref="B13:B15"/>
    <mergeCell ref="C13:C15"/>
    <mergeCell ref="B16:B22"/>
    <mergeCell ref="C16:C22"/>
    <mergeCell ref="B23:B25"/>
    <mergeCell ref="C23:C25"/>
    <mergeCell ref="C27:L27"/>
    <mergeCell ref="B28:B29"/>
    <mergeCell ref="C28:C29"/>
    <mergeCell ref="B30:B31"/>
    <mergeCell ref="C30:C31"/>
    <mergeCell ref="B32:B33"/>
    <mergeCell ref="C32:C33"/>
  </mergeCells>
  <printOptions headings="false" gridLines="false" gridLinesSet="true" horizontalCentered="true" verticalCentered="false"/>
  <pageMargins left="0" right="0" top="0.320138888888889" bottom="0.233333333333333" header="0.511811023622047" footer="0.157638888888889"/>
  <pageSetup paperSize="9" scale="100" fitToWidth="1" fitToHeight="0" pageOrder="downThenOver" orientation="landscape" blackAndWhite="false" draft="false" cellComments="none" horizontalDpi="300" verticalDpi="300" copies="1"/>
  <headerFooter differentFirst="true" differentOddEven="false">
    <oddHeader/>
    <oddFooter>&amp;L&amp;D  &amp;T&amp;R&amp;12&amp;P</oddFooter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2024-11-14T15:36:55Z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