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2016 (Парт.район к Постан)" sheetId="4" r:id="rId1"/>
  </sheets>
  <definedNames>
    <definedName name="OCRUncertain031" localSheetId="0">'2016 (Парт.район к Постан)'!#REF!</definedName>
    <definedName name="_xlnm.Print_Titles" localSheetId="0">'2016 (Парт.район к Постан)'!$8:$10</definedName>
  </definedNames>
  <calcPr calcId="125725"/>
</workbook>
</file>

<file path=xl/calcChain.xml><?xml version="1.0" encoding="utf-8"?>
<calcChain xmlns="http://schemas.openxmlformats.org/spreadsheetml/2006/main">
  <c r="O48" i="4"/>
  <c r="N48"/>
  <c r="M48"/>
  <c r="L48"/>
  <c r="K48"/>
  <c r="J48"/>
  <c r="I48"/>
  <c r="H48"/>
  <c r="G48"/>
  <c r="F48"/>
  <c r="E48"/>
  <c r="D48"/>
  <c r="P27"/>
  <c r="P42"/>
  <c r="P41"/>
  <c r="P40"/>
  <c r="P36"/>
  <c r="P35"/>
  <c r="P34"/>
  <c r="P29"/>
  <c r="P28"/>
  <c r="P26"/>
  <c r="O33" l="1"/>
  <c r="N33"/>
  <c r="M33"/>
  <c r="L33"/>
  <c r="K33"/>
  <c r="J33"/>
  <c r="I33"/>
  <c r="H33"/>
  <c r="G33"/>
  <c r="F33"/>
  <c r="E33"/>
  <c r="P33"/>
  <c r="D33"/>
  <c r="P14" l="1"/>
  <c r="P43"/>
  <c r="G39"/>
  <c r="F39"/>
  <c r="E39"/>
  <c r="D39"/>
  <c r="O39"/>
  <c r="N39"/>
  <c r="M39"/>
  <c r="L39"/>
  <c r="K39"/>
  <c r="J39"/>
  <c r="I39"/>
  <c r="H39"/>
  <c r="P11"/>
  <c r="P16"/>
  <c r="P17"/>
  <c r="P18"/>
  <c r="P38"/>
  <c r="P37"/>
  <c r="E25"/>
  <c r="F25"/>
  <c r="G25"/>
  <c r="H25"/>
  <c r="I25"/>
  <c r="J25"/>
  <c r="K25"/>
  <c r="L25"/>
  <c r="M25"/>
  <c r="N25"/>
  <c r="O25"/>
  <c r="D25"/>
  <c r="E15"/>
  <c r="F15"/>
  <c r="G15"/>
  <c r="H15"/>
  <c r="I15"/>
  <c r="J15"/>
  <c r="K15"/>
  <c r="L15"/>
  <c r="M15"/>
  <c r="N15"/>
  <c r="O15"/>
  <c r="D15"/>
  <c r="P45"/>
  <c r="P46"/>
  <c r="P23"/>
  <c r="P13"/>
  <c r="P12"/>
  <c r="P47"/>
  <c r="P21"/>
  <c r="P30"/>
  <c r="P44"/>
  <c r="P31"/>
  <c r="P24"/>
  <c r="P19"/>
  <c r="P39" l="1"/>
  <c r="P25"/>
  <c r="P15"/>
  <c r="P48" l="1"/>
</calcChain>
</file>

<file path=xl/sharedStrings.xml><?xml version="1.0" encoding="utf-8"?>
<sst xmlns="http://schemas.openxmlformats.org/spreadsheetml/2006/main" count="126" uniqueCount="115">
  <si>
    <t>Выполнение  по всем  источникам по лимитам в бюджете, %</t>
  </si>
  <si>
    <t>МБ  -местный бюджет,  ФБ   - федеральный бюджет,  КБ-  краевой бюджет, ВБ - внебюджетные источники</t>
  </si>
  <si>
    <t>№</t>
  </si>
  <si>
    <t>софинансирование</t>
  </si>
  <si>
    <t>МБ</t>
  </si>
  <si>
    <t>ФБ</t>
  </si>
  <si>
    <t>КБ</t>
  </si>
  <si>
    <t>ВБ</t>
  </si>
  <si>
    <t>Фактически профинансировано</t>
  </si>
  <si>
    <t>тыс. рублей</t>
  </si>
  <si>
    <t>Лимиты, утвержденные соответствующим решением о бюджете</t>
  </si>
  <si>
    <t>Предусмотрено программой с учетом внесенных изменений</t>
  </si>
  <si>
    <t xml:space="preserve">Реквизиты правового акта, которым утверждена программа </t>
  </si>
  <si>
    <t>Наименование программы/мероприятия программы</t>
  </si>
  <si>
    <t>ИТОГО</t>
  </si>
  <si>
    <t>Н.С.Цицилина</t>
  </si>
  <si>
    <t>Приложение № 1</t>
  </si>
  <si>
    <t xml:space="preserve">к постановлению администрации </t>
  </si>
  <si>
    <t>Партизанского муниципального района</t>
  </si>
  <si>
    <t xml:space="preserve">Начальник управления экономики </t>
  </si>
  <si>
    <t xml:space="preserve">Выполненные   мероприятия  программы </t>
  </si>
  <si>
    <t>Муниципальная программа "Развитие внутреннего и въездного туризма на территории Партизанского муниципального района" на 2012-2017 годы</t>
  </si>
  <si>
    <t>Муниципальная программа "Комплексная безопасность образовательных учреждений Партизанского муниципального района" на 2014-2018 годы</t>
  </si>
  <si>
    <t>Муниципальная программа "Содействие развитию малого и среднего предпринимательства в Партизанском муниципальном районе" на 2015-2018 годы</t>
  </si>
  <si>
    <t>Муниципальная программа "Развитие образования Партизанского муниципального района" на 2015-2017 годы</t>
  </si>
  <si>
    <t>мероприятия муниципальной программы</t>
  </si>
  <si>
    <t xml:space="preserve">Муниципальная программа "Защита населения и территории от чрезвычайных ситуаций, обеспечение пожарной безопасности Партизанского муниципального района" на 2015-2017 годы </t>
  </si>
  <si>
    <t>Муниципальная программа "Проведение мероприятий по строительству, реконструкции, ремонту объектов жилищно-коммунального и социально-культурного назначения, проектным работам, мероприятий по переселению граждан из аварийного жилищного фонда в Партизанском муниципальном районе на 2015-2017 годы"</t>
  </si>
  <si>
    <t>подпрограмма "Проведение мероприятий по строительству, реконструкции, ремонту объектов жилищно-коммунального и социально-культурного назначения, проектным работам"</t>
  </si>
  <si>
    <t>подпрограмма "Проведение мероприятий по переселению граждан из аварийного жилищного фонда в Партизанском муниципальном районе"</t>
  </si>
  <si>
    <t xml:space="preserve">Муниципальная программа "Экономическое развитие Партизанского муниципального района" на  2015-2017 годы </t>
  </si>
  <si>
    <t>Муниципальная программа "Информационное общество" на 2015-2017 годы</t>
  </si>
  <si>
    <t>подпрограмма "Развитие системы дошкольного образования"</t>
  </si>
  <si>
    <t>подпрограмма "Развитие системы общего образования"</t>
  </si>
  <si>
    <t>подпрограмма "Развитие системы дополнительного образования, отдыха, оздоровления и занятости детей и подростков"</t>
  </si>
  <si>
    <t xml:space="preserve">Муниципальная программа "Реализации Стратегии  государственной молодежной политики на территории Партизанского муниципального района" на 2015-2017 годы </t>
  </si>
  <si>
    <t xml:space="preserve"> Муниципальная программа "Развитие транспортного комплекса Партизанского  муниципального  района" на 2015-2017 годы</t>
  </si>
  <si>
    <t xml:space="preserve">подпрограмма "Развитие транспортного комплекса в Партизанском муниципальном  районе" </t>
  </si>
  <si>
    <t>подпрограмма "Развитие дорожной отрасли в Партизанском муниципальном районе"</t>
  </si>
  <si>
    <t>Муниципальная программа "Социальная поддержка населения  Партизанского муниципального района" на 2015-2017 годы</t>
  </si>
  <si>
    <t>Муниципальная программа Партизанского муниципального района "Устойчивое развитие сельских территорий на 2014-2017 годы  и на период 2020 года"</t>
  </si>
  <si>
    <t xml:space="preserve">Муниципальная программа "Обеспечение жильём молодых семей Партизанского муниципального района" на 2013-2017 годы </t>
  </si>
  <si>
    <t>Муниципальная программа "Развитие физической культуры и спорта в Партизанском муниципальном районе" на 2013-2017 годы</t>
  </si>
  <si>
    <t>Постановление администрации Партизанского муниципального района от 13.11.2014 № 961 (в ред. от 16.03.2015 № 180, 19.03.2015 № 194, 17.04.2015 № 277, 22.04.2015 № 293, 22.10.2015 № 707)</t>
  </si>
  <si>
    <t>Муниципальная программа Партизанского муниципального района "Доступная среда" на 2013-2018 годы</t>
  </si>
  <si>
    <t>Муниципальная программа "Развитие муниципальной службы в администрации Партизанского муниципального района на 2016-2018 годы"</t>
  </si>
  <si>
    <t>Постановление администрации Партизанского муниципального района от 11.09.2015 № 593 (в ред. от 23.12.2016 № 859)</t>
  </si>
  <si>
    <t>Муниципальная программа "Патриотическое воспитание граждан Партизанского муниципального района на 2016-2020 годы"</t>
  </si>
  <si>
    <t xml:space="preserve">Постановление администрации Партизанского муниципального района от 07.11.2014 № 935 (в ред. от 24.11.2015 № 792, 14.12.2016 №825)
</t>
  </si>
  <si>
    <t>Муниципальная программа "Содействие созданию в Партизанском муниципальном районе новых мест в общеобразовательных учреждениях" на 2016-2018 годы"</t>
  </si>
  <si>
    <t>подпрограмма "Повышение безопасности дорожного движения в Партизанском муниципальном районе" на 2016-2017 годы"</t>
  </si>
  <si>
    <t>В рамках мероприятий программы за счет средств местного бюджета выполнены следующие мероприятия: 1) расходы на выплату персоналу в целях обеспечения выполнения функций казёнными учреждениями; 2) закупка товаров, работ и услуг для государственных (муниципальных) нужд; за счет средств краевого бюджета выплачена : компенсация части родительской платы.</t>
  </si>
  <si>
    <t xml:space="preserve">Муниципальная программа  "Улучшение условий труда в муниципальных учреждениях Партизанского муниципального района на 2016-2018 годы" </t>
  </si>
  <si>
    <t>Муниципальная программа  "Повышение качества предоставления государственных и муниципальных услуг в Партизанском муниципальном районе на 2016-2018 годы"</t>
  </si>
  <si>
    <t>Муниципальная программа "Противодействие коррупции в Партизанском муниципальном районе на 2012-2017 годы"</t>
  </si>
  <si>
    <t xml:space="preserve"> от 00.03.2018 №</t>
  </si>
  <si>
    <t xml:space="preserve">Постановление администрации Партизанского муниципального района от 28.04.2012 № 435 (в ред. от 20.09.2012 № 998, 22.10.2012 № 1113, 14.08.2013 № 762, 16.09.2013 № 878, 31.03.2014 № 240, 28.07.2014 № 621, 20.11.2014 № 979, 15.04.2015 № 271, 31.03.2016 № 202, 21.12.2016 № 852, 06.04.2017 № 227) </t>
  </si>
  <si>
    <t>Постановление администрации Парти занского муниципального района от 10.11.2015 № 755 (в ред. от 21.07.2016 № 476, 30.12.2016 № 886, 19.04.2017 № 248, 28.12.2017 № 880)</t>
  </si>
  <si>
    <t xml:space="preserve">Постановление администрации  Партизанского  муниципального района от 13.11.2014 № 959 (в ред. от 30.09.2016 № 625, от 09.11.2016 № 735,от 30.12.2016 № 885, 31.03.2017 № 221, от 26.09.2017 № 556) </t>
  </si>
  <si>
    <t>Постановление администрации Партизанского муниципального района от 28.10.2014 № 909 (в ред. от 26.02.2016 №113, 12.08.2016 № 533, 20.06.2017 № 355, от 18.09.2017 № 532)</t>
  </si>
  <si>
    <t>Постановление администрации Партизанского муниципального района от 27.08.2012 № 895 (в ред. от 16.09.2013 № 878, 18.12.2013 № 1216, 09.12.2014 № 1049, 12.11.2015 № 771, 12.10.2016 № 681, 28.12.2017 № 881)</t>
  </si>
  <si>
    <t>Постановление администрации Партизанского муниципального района от 07.11.2014 № 934 (в ред. от 02.09.2016 № 578, 01.09.2017 № 493)</t>
  </si>
  <si>
    <t>Постановление администрации Партизанского муниципального района от 13.11.2014 № 962 (в ред. от 30.05.2016 № 345, 29.03.2017 № 201, 25.09.2017 № 548)</t>
  </si>
  <si>
    <t xml:space="preserve">Муниципальная программа "Строительство  Новолитовской  общеобразовательной школы на 220 учащихся с блоком 4-х дошкольных групп, Партизанский район, Приморский край» на 2012-2018 годы" </t>
  </si>
  <si>
    <t>Постановление администрации Партизанского муниципального района от 16.11.2011 № 633 (в ред. от 18.03.2013 № 218, 01.02.2017 № 80)</t>
  </si>
  <si>
    <t>Постановление администрации  Партизанского муниципального района от 04.04.2016 № 215 (в ред. от 13.02.2017 № 102, 11.04.2017 № 240, 12.12.2017 № 799</t>
  </si>
  <si>
    <t>Постановление администрации Партизанского муниципального района от 23.03.2015 № 202 (в ред. от 31.03.2017 № 223, 13.09.2017 № 513)</t>
  </si>
  <si>
    <t>Постановление администрации Партизанского муниципального района от 07.11.2014 № 936 (в ред. от 13.02.2017 № 107)</t>
  </si>
  <si>
    <t xml:space="preserve">Постановление администрации Партизанского муниципального района от 11.11.2014 № 947 (в ред. от 02.03.2015 № 145, 16.06.2015 № 433, 07.10.2015 № 663, 20.11.2015 № 785, 16.03.2016 №143, 24.06.2016 №417, 31.08.2016 №572, 31.12.2016 № 887, 13.03.2017 № 169, 26.06.2017 № 368, 21.08.2017 №471, 17.10.2017 № 616, 29.12.2017 № 886) </t>
  </si>
  <si>
    <t>Постановление администрации Партизанского муниципального района от 11.11.2014 № 949 (в ред. от 30.12.2015 № 916, 20.12.2016 № 840, 31.03.2017 № 224, 23.08.2017 № 475, 07.11.2017 № 679)</t>
  </si>
  <si>
    <t xml:space="preserve">Постановление администрации Партизанского муниципального района от 08.05.2013 № 423 (в ред. от 26.12.2014 № 1097, 30.12.2015 №905, 14.12.2017 № 803)  </t>
  </si>
  <si>
    <t xml:space="preserve">Постановление администрации Партизанского муниципального района от 18.07.2012 № 734 (в ред. от 23.01.2013 № 38, 16.09.2013 № 878, 07.02.2014 № 100, 07.04.2015 № 242, 04.12.2015 №837, 11.05.2016 №296,28.07.2016 №498, 11.11.2016 №739, 27.01.2017 № 63)  </t>
  </si>
  <si>
    <t xml:space="preserve">Постановление администрации Партизанского муниципального района от 18.03.2013 № 217 (в ред. от 16.09.2013 № 878, 31.08.2015 № 571, 18.12.2017 № 811)  </t>
  </si>
  <si>
    <t>Постановление администрации Партизанского муниципального района от 12.04.2013 № 334 (в ред. от 28.12.2015 № 899, 31.05.2017 № 329, 29.12.2017 № 885)</t>
  </si>
  <si>
    <t xml:space="preserve">Постановление администрации Партизанского муниципального района от 16.09.2015 № 604 (в ред. от 23.06.2017 № 362) </t>
  </si>
  <si>
    <t>Постановление администрации Партизанского муниципального района от 11.11.2014 № 948 (в ред, от 30.12.2016 № 888)</t>
  </si>
  <si>
    <t>Постановление администрации Партизанского муниципального района от 09.07.2015 № 497 (в ред. от 12.11.2015 № 764,11.05.2016 № 297, 16.11.2016 № 757, 29.03.2017 № 200, 27.11.2017 № 720)</t>
  </si>
  <si>
    <t>Постановление администрации Партизанского муниципального района от 12.04.2016 № 233 (в ред. от 12.09.2016 № 593)</t>
  </si>
  <si>
    <t>отдельные мероприятия программы</t>
  </si>
  <si>
    <t>подпрограмма 1 "Развитие системы дополнительного образования"</t>
  </si>
  <si>
    <t>подпрограмма 2 "Развитие учреждений культуры ПМР"</t>
  </si>
  <si>
    <t xml:space="preserve">Проведены следующие мероприятия: 1) предоставлена субсидия социально ориентированной некоммерческой организации «Общество инвалидов Партизанского района Приморской краевой организации общероссийской общественной организации «Всероссийское общество инвалидов» (ВОИ) (далее - общество инвалидов Партизанского района) для оказания материальной помощи инвалидам,  а также для проведения социально значимых мероприятий; 2) проведены курсы повышения квалификации для 5  педагогов из общеобразовательных учреждений по программе «Технология реализации образоательных программ ФГОЗ ОВЗ»; 3) приобретены 39 учебников для проведения реабилитационных мероприятий с детьми -инвалидами, для реализации учебной программы               
</t>
  </si>
  <si>
    <t>В рамках программы проведены мероприятия: чемпионаты района по различным видам спорта, комплексные спартакиады среди населения и силовых структур, спортивные фестивали среди инвалидов, участие в краевых чемпионатах, первенствах, спартакиадах.    При условии долевого софинансирования из краевого бюджета осуществлялось строительство спортивного зала МКОУ СОШ с.Владимиро-Александровское. Объект находится в перечне поручений Губернатора Приморского края по итогам рабочей поездки в Партизанский муниципальный район в 2014 году. Данный объект будет введен в эксплуатацию в 1 квартале 2018 года. Выполнены проектные работы по привязке типового проекта на устройство объекта «Универсальная спортивная площадка в с.Екатериновка Партизанского муниципального района Приморского края».                                           Ассигнования использованы не в полном объеме в связи с тем, что оборудование по устройству универсальной спортивной площадки в с.Екатериновка не поступило в установленные планом-графиком сроки.</t>
  </si>
  <si>
    <t>Сводные итоги реализации муниципальных программ  Партизанского муниципального района за 2017 год</t>
  </si>
  <si>
    <t>Муниципальная программа "Развитие архивного дела в Партизанском муниципальном районе" на 2015-2019 годы</t>
  </si>
  <si>
    <t>Муниципальная программа "Развитие культуры Партизанского муниципального  района на 2015-2020 годы"</t>
  </si>
  <si>
    <t xml:space="preserve">В ходе строительства произведены работы по фундаменту основного здания школы, возведены ограждающие конструкции гаража и здания мастерских. В 2016 году были заключены муниципальные контракты, с переходящими обязательствами по строительству и надзору на 2017 год в сумме 54199,99 тыс.руб., в том числе: строительство-53185,43 тыс.руб., стройконтроль-1014,56 тыс.руб. В 2017 году финансирование строительства началось в августе.Остаток средств по муниципальному контракту № 1 (строительство) составил на конец финансового 2017 года-18957,3 тыс.руб. Ассигнования освоены не в полном объеме по причине того, что до конца 1 полугодия 2017 года не был утвержден администрацией Приморского края Порядок предоставления и расходования субсидий, выделяемых из краевого бюджета бюджетам мунципальных образований на строительство, реконструкцию и приобретение зданий муниципальных общеобразовательных организаций и не был определен код бюджетной классификации. Лимиты на строительство данного объекта доведены только в августе 2017 года. Аукцион объявлен 23.10.2017 г. далее подписан муниципальный контракт. Завершение строительства перенесено на 2018 год. </t>
  </si>
  <si>
    <t xml:space="preserve">Выполнены работы по обустройству пешеходных переходов на внутрипоселковых дорогах Владимиро-Александровского, Екатериновского, Золотодолинского, Сергеевского и Новицкого сельских поселений. В ходе проведенных работ произведено нанесение 272,374 кв.м разметки "Пешеходный переход", установлено 8 единиц автономного освещения пешеходных переходов и 8 дорожных знаков, устроено 2 единицы искусственных неровностей.                                </t>
  </si>
  <si>
    <t>В сфере муниципальной службы за отчетный год разработано и утверждено 24 муниципальных правовых акта.                            В 2017 году прошли диспансеризацию 24 муниципальных служащих. Фактические расходы по данному мероприятию составили 33,6% от запланированного объема, в связи с отсутствием возможности заключения договора простой закупки. На объявленный аукцион не смогла выйти ни одна медицинская организация из-за отсутствия полного спектра услуг, установленного приказом Минздравсоцразвития РФ. 
В 2017 году за счет средств местного бюджета в рамках повышения квалификации прошли обучение 3 муниципальных служащих.    Обоснование снижения показателя по количеству муниципальных служащих, прошедших повышение квалификации:
1) из запланированных18 муниципальных служащих трое прошли обучение, 4 уволились, а остальным обучение организовано не было, в связи с отсутствием возможности заключения договора простой закупки. 
Фактические расходы по организации профессиональной переподготовки составили 58,1% от плана, при этом вместо запланированного 1 муниципального служащего прошли обучение 2.   Общий объем средств полностью не использован по причине сокращения часов обучения (с 500 часов до 264 часа каждому служащему), в результате стоимость образовательных услуг также была снижена.         
Проведено обучение начальника отдела закупок по Федеральному закону от 05.04.2013 № 44-ФЗ "О контрактной системе в сфере закупок товаров, работ, услуг для государственных и муниципальных нужд" (далее- ФЗ от 05.04.2013 № 44). 47 муниципальных служащих приняли участие в различных обучающих семинарах. 
По итогам проведенного в 1 квартале 2017 года конкурсного отбора, сформированы списки лиц в количестве 38 человек, которые включены в кадровый  резерв по группам должностей муниципльной службы. Список включенных в резерв лиц  утвержден в новой редакции.</t>
  </si>
  <si>
    <t>В рамках мероприятий программы выполнены следующие мероприятия: 1) в администрацию района приобретена система управления электронной очередью;                                                                                                                               2) сопровождение программ для ЭВМ системы "1 С" и баз данных "1 С": ИТС БЮДЖЕТ ПРОФ, обновление геоинформационной системы адресного реестра Партизанского муниципального района (ГИС АР), приобретение лицензии Xspider;приобретение расходного материала для офисной техники</t>
  </si>
  <si>
    <t xml:space="preserve">1) Проведено два смотра- конкурса по охране труда в рамках постановления администрации Партизанского муниципального района от 17.03.2017 № 178 "О проведении районного смотра-конкурса по охране труда среди муниципальных образовательных учреждений Партизанского муниципального района". По результатам конкурсов 9 объектов муниципального казенного учрежденя "Управление образования" заняли призовые места и получили Дипломы и ценные подарки; 2) В 2017 году Приморский центр охраны труда, имеющим аттестат аккредитации, проведена специальная оценка условий труда на 552 рабочих местах: в 25-ти муниципальных образовательных учреждениях на 545 рабочих местах; в МКУ "Управление культуры" на 7 рабочих местах; 3) Организовано обучение и проверка знаний требований охраны труда членов комиссий по охране труда и уполномоченных по охране труда муниципальных учреждений  в Частном образовательном учреждении дополнительного профессионального образования «Находкинский центр охраны труда», имеющем лицензию на данную деятельность. В обучающем центре прошли обучение 40 специалистов муниципальных образовательных учреждений, которые получили удостоверения установленного законодательством образца сроком действия на три года.                                         </t>
  </si>
  <si>
    <t xml:space="preserve"> Произведены следующие расходы: 1)  на оплату труда персоналу в целях обеспечения оказания государственных и муниципальных услуг; 2) расходы на оплату коммунальных, бытовых услуг и услуг пожарной и охранной сигнализаций; 3)приобретение и обслуживание программ 1"С", СКБ "Контур", "Консультант Плюс"; 4)спецоценка условий труда.                                                                                                                                Экономия средств получена: за счет установки приборов учета коммунальных услуг и списания материальных ценностей по установленным нормативам, по результатам проведения закупок в рамках ФЗ от 05.04.2013 № 44. Повышение квалификации специалистов перенесено на 2018 год.</t>
  </si>
  <si>
    <t xml:space="preserve">Проведены следующие мероприятия: 1)текущий и  капитальный ремонт сетей теплоснабжения протяженностью 1040 м в пос.Волчанец; 2)капитальный ремонт котельной в пос.Волчанец; 3) текущий и  капитальный ремонт объектов водоснабжения общей протяженностью 3115м в селах Вл-Александровское, Перетино и Екатериновка; 4) капитальный ремонт оборудования водонасосной станции в с.Владимиро-Александровское; 5)капитальный ремонт линий электропередач с заменой провода протяженностью 785 м в пос.Боец Кузнецов и выполнение работ по замене силового трансформатора в с.Сергеевка.                                                                                                                                                                    Ассигнования использовангы не в полном объеме из за того, что подрядчик своевременно не предоставил положительное заключение Государственной экспертизы на проектно-сметную документацию на строительство канализационных очистных сооружений с.Владимиро-Александровское и на проектно-сметную документацию по организации водоснабжения по ул.Комсомольская и ул.Центральная в пос.Волчанец, тем самым нарушив сроки выполнения муниципальных контрактов.                                                                                                                                                                                                     </t>
  </si>
  <si>
    <t>В рамках мероприятий по переселению граждан из аварийного жилищного фонда проведены следующие мероприятия: 1)заключены с гражданами соглашения об изъятии жилых помещений путем предоставления выкупной стоимости, в результате чего улучшили свои жилищные условия 33 человека, для которых приобретены 14 квартир общей площадью 834,8 м2.; 
- обеспечение мероприятий  по сносу аварийного жилищного фонда общей площадью 528,2 м2, расположенных  на территории ПМР; 
Экономия средств образовалась за счет снижения стоимости 1 м2 жилья по результатам проведенной оценки.</t>
  </si>
  <si>
    <t>Произведены: 1)оплата ежемесячных платежей региональному оператору на капитальный ремонт общего долевого имущества муниципального жилищного фонда в соответствии с выставленными счетами;3) содержание мест захоронения и ремонт деревянного ограждения кладбища в с.Молчановка и дер.Ястребовка; 4) ликвидация несанкционированных свалок.</t>
  </si>
  <si>
    <t xml:space="preserve">В рамках данной муниципальной программы проведены следующие мероприятия:
- торжественное собрание, посвященное празднованию Дня российского предпринимательства, на котором чествовали руководителей и представителей субъектов малого и среднего предпринимательства, принимающих активное участие в экономической и социальной жизни района;
- районное совещание по подведению итогов работы агропромышленного комплекса Партизанского муниципального района за 2017 год;
- конкурсы профессионального мастерства среди трактористов- машинистов, картофелеводческих хозяйств Партизанского муниципального района на переходящий приз имени Героя Социального Труда А.А.Моисеенко, овощеводческих хозяйств на переходящий приз в честь знатных овощеводов Партизанской Долины, "Лучшая организация Партизанского муниципального района по проведению работы в области охраны труда" "Лучшее предприятие (предприниматель) в сфере туристской индустрии Партизанского муниципального района";
- предоставлена финансовая поддержка субъекту малого и среднего предпринимательства в виде  субсидий с целью возмещения затрат, связанных с началом предпринимательской деятельности (грант) в сумме 325,1 тыс. руб. (ООО "Буденовское")                          </t>
  </si>
  <si>
    <t xml:space="preserve"> Проведен  семинар с субъектами туристской индустрии «Об организации летнего отдыха на пляжных (рекреационных) зонах Партизанского муниципального района и обеспечении безопасности населения в период летнего (оздоровительного) сезона 2017 года»;
 МКУ «Районная межпоселенческая  библиотека» Партизанского муниципального района провела экскурсию по району с представителями немецкой диаспоры из города Артем;                                                                       в с.Владимиро-Александровское проведен I Сельскохозяйственный форум «Золотая Долина» по теме: "Развитие сельского хозяйства и агротуризма", собравший представителей отрасли из Приморского края
</t>
  </si>
  <si>
    <t>Проведены следующие мероприятия: 1) по оценке недвижимости, признании прав в отношении муниципального имущества, обеспечению приватизации и проведению предпродажной подготовки объектов приватизации:             - изготовление технической документации на муниципальное имущество;
- оценка имущества для передачи в аренду (в том числе земельных участков);
- оценка имущества для приватизации (в том числе земельных участков);
- уплата налога на добавленную стоимость от реализации имущества физическому лицу;                                         - регистрация права собственности муниципального имущества;
- определение экономически обоснованного размера платы за найм помещения в расчете на 1 м2 общей площади жилого помещения, занимаемого по договору социального найма
2) по землеустройству и землепользованию: формирование и постановка на государственный кадастровый учет земельных участков для дальнейшего предоставления посредством аукционов на право заключения договоров аренды или купли-продажи земельных участков; 
формирование и постановка на государственный кадастровый учет земельных участков под объектами муниципальной собственности                                  
Экономия средств получена по результатам проведения  закупок в рамках ФЗ от 05.04.2013 № 44.</t>
  </si>
  <si>
    <t xml:space="preserve"> За 2017 год пользователями архивной информации стали 1460 граждан, для работы и реализации социальных прав граждан выдано из архивохранилищ 11811 документов. Исполнено 926 социально-правовых справок. Проведено картонирование 1655 документов хранящихся в муниципальном архиве.  </t>
  </si>
  <si>
    <t>Приобретены сертификаты на техническое сопровождение межсетевого экрана "Altell Neo 200 um" и на систему защиты информации от несанкционированного доступа Dallas Lock 8.0 К; продлена лицензия на антивирусное программное обеспечение. Проведена аттестация автоматизированного рабочего места на соответствие требованиям безопасности для работы с государственной тайной. Предоставлена субсидия муниципальному автономному учреждению «Редакция газеты «Золотая Долина» Партизанского муниципального района на финансовое обеспечение выполнения муниципального задания по систематическому освещению в средствах массовой информации деятельности органов местного самоуправления Партизанского муниципального района.                     Экономия средств произошла за счет снижения стоимости в результате проведенного аукциона, в рамках ФЗ от 05.04.2013 № 44.</t>
  </si>
  <si>
    <t>В рамках мероприятий программы за счет средств местного бюджета осуществлено: 1)обучение по пожарно-техническому минимуму, пробы деревянных перекрытий на горючесть в школах сел Молчановка, Сергеевка,      Золотая Долина, Вл-Александровское, Фроловка, Новицкое, Перетино, Екатериновка, Новая Сила, Голубовка, Хмыловка, Новолитовск, пос.Николаевка и детских садах района 2) проведение замеров зэнергитического сопротивления в муниципальных образовательных учреждениях района;3) организовано обучение энергетической безопасности при эксплуатации тепловых энергоустановок и сетей потребления;  4) проведно обучение специалиста муниципального казенного учреждения "Управления образования" Партизанского муниципального района (далее-МКУ УО ПМР) по охране дорожного движения.</t>
  </si>
  <si>
    <t>Произведены:1) выплата заработной платы и начислений на заработную плату персоналу за 2017 год; 2) оплата коммунальных услуг дошкольных образовательных учреждений.</t>
  </si>
  <si>
    <t xml:space="preserve"> Произведены: 1)выплата заработной платы персоналу муниципальных общеобразовательных учреждений и преподавателям РН-класса;  2) обеспечение обучающихся начальных классов (1337 детей) бесплатным горячим питанием; 3) приобретение школьного автобуса МКОУ СОШ с.Владимиро-Александровское; 4) расходы, направленные на оплату коммунальных услу, услуг связи, ГСМ и др.; 5) оплата аттестатов по 10 школам, Интернета ООО "Инфорком", приобретение мультимедийного оборудования, учебников, классной мебели и затемнения в классные комнаты; 6) расходы на питание детей дошкольной группы в МКОУ ООШ с.Новая Сила; 7) замена деревянных оконных конструкций на пластиковые в МКОУ СОШ с.Сергеевка и установка туалета в здании МКОУ СОШ с.Фроловка.</t>
  </si>
  <si>
    <t>Произведены: 1) Выплата заработной платы и командировочных персоналу МКОУ ДОД "ДООЦ "Юность"; 2) оплата услуг связи, транспортных и командировочных расходов по участию юных спортсменов в спортивных мероприятиях; 3) произведены компенсационные выплаты по 63 путевкам; 4) проведение медицинских осмотров сотрудникам пришкольных лагерей общеобразовательных учреждений; 5)оплата питания детей, находящихся в пришкольных лагерях; 6) организация временного трудоустройства несовершеннолетних граждан в свободное от учебы время и в  период летних каникул.</t>
  </si>
  <si>
    <t xml:space="preserve">Проведены следующие мероприятия: 1) организация и проведение праздничного концерта, посвященного Дню Победы в Великой Отечественной войне, приобретение и вручение подарочных наборов ветеранам ВОВ и призов для участников концерта, приобретение флагов для шествия и фейерверков; 2) проведение мероприятий, посвященных Дню России (оформление сцены, призы и подарки участникам); 3) районный открытый  фестиваль национальных культур "Под Российским флагом", тематические викторины и познавательные игры посвященные Дню Российского флага ; 4) в честь Дня Защитника Отечества проведены различные спортивные соревнования, районный конкурс чтецов "Память поколений", для военослужащих воинских частей с.Золотая Долина и п.Николаевка праздничный концерт "Дети России -солдатам Отечества", победителям вручены кубки и медали;  5) организация районных мероприятий в области патриотического воспитания  6)военно-спортивная игра "Зарница"; 7)приобретение 116 экземпляра книг патриотического содержания  для детей и молодежи; 8) проведение районных творческих и спортивных конкуров, семинаров, выставок с общим количеством  мероприятий-30. </t>
  </si>
  <si>
    <t>Проведены мероприятия:  1)участие в различных конкурсах,фестивалях, выставках, конкурсно-игровых программах с общим количеством 78 мероприятий, по итогам которых было присвоено 605 призовых мест; 2) осуществлены расходы на оплату труда персоналу в целях обеспечения выполнения функций казёнными учреждениями; 3)закупка товаров, работ и услуг для государственных (муниципальных) нужд.</t>
  </si>
  <si>
    <t>За 2017 год муниципальными учреждениями культуры проведено 3393 мероприятия с охватом 250979 человек, из них самыми значимыми стали мероприятия, посвященные праздничным датам: 1) "Масленница",  к 72-ой годовщине Победы в Великой отечественной войне, Дню России, Дню молодежи, Дню защиты детей, Дню защитника Отечества; 2) отчетный концерт, посвященный 50-летию Детской школы искусств; 3) Международный турнир по танцевальному спорту «Золотая Долина 2017»; 4) различные конкурсы, викторины, выставки и фестивали; 5) приобретение отраслевой, художественной литературы, подписных изданий; 6 )сделан внутренний и наружный ремонт здания МКУ "Районный историко-краеведческий музей"; 7) осуществлены расходы на оплату труда персоналу в целях обеспечения выполнения функций казёнными учреждениями; 8) закупка товаров, работ и услуг для государственных (муниципальных) нужд; 9)участие в краевом конкурсе на получение денежного поощрения лучшими муниципальными учреждениями культуры находящимися на территории сельских поселений Приморского края (филиал с.Фроловка-победитель)</t>
  </si>
  <si>
    <t>В соответствиии с Указом Президента РФ от 01.06.2012 № 761 произведены стимулирующие выплаты за 2017 год  педагогам детской школы искусств и районного центра детского творчества с целью доведения их средней заработной платы до уровня средней заработной платы по субъекту; в соответствии с Указом Президента РФ от 07.05.2012 № 597 произведены стимулирующие выплаты за 2017 год работникам районного дома культуры и районной межпоселенческой библиотеки с целью доведения их средней заработной платы до уровня средней заработной платы по субъекту; частично оплачен капитальный ремонт здания дома культуры в с.Сергеевка; приобретен видиопроектор в МКУ "Районный дом культуры";произведен  косметический ремонт объектов культурного наследия; коммунально-бытовые расхолды на содержание здания Центр культуры и детского творчества.</t>
  </si>
  <si>
    <t xml:space="preserve">В рамках мероприятий программы за счет средств местного бюджетов ИП Рябинина Елена Александровна в соответствии с муниципальным контрактом от 12.07.2017 № 22 на выполнение мероприятий по предупреждению чрезвычайной ситуации выполнила работы по отводу потока воды по адресу: д.Ястребовка, ул.Центральная в районе домов 16 и 17. Плановый объем финансирования использован не в полном размере, в связи с отсутствием в 2017 году чрезвычайных ситуаций природного и техногенного характера, на устранение которых были запланированы резервные средства.            </t>
  </si>
  <si>
    <r>
      <t xml:space="preserve">Вручены стипендии учащимся общеобразовательных учреждений и учреждений дополнительного образования детей, достигших значительных успехов в учебе, творчестве и спорте. Участие молодежи в краевом слете волонтеров, в краевом фестивале конкурсе "Мое кино".                                                                       Проведены мероприятия по </t>
    </r>
    <r>
      <rPr>
        <sz val="11"/>
        <rFont val="Times New Roman"/>
        <family val="1"/>
        <charset val="204"/>
      </rPr>
      <t>профилактике деструктивных явлений в молодежной среде: фестивали, тренинги, семинары, социальные опросы в количестве 11 мероприятий</t>
    </r>
    <r>
      <rPr>
        <sz val="11"/>
        <color rgb="FFFF0000"/>
        <rFont val="Times New Roman"/>
        <family val="1"/>
        <charset val="204"/>
      </rPr>
      <t xml:space="preserve">. </t>
    </r>
    <r>
      <rPr>
        <sz val="11"/>
        <color indexed="8"/>
        <rFont val="Times New Roman"/>
        <family val="1"/>
        <charset val="204"/>
      </rPr>
      <t xml:space="preserve">Мероприятия, посвященные праздничным и памятным датам России.                 С целью подготовки и переподготовки представитель молодежи Партизанского муниципального района принял участие в Школе молодого лидера.                                                                                                       Для торжественного </t>
    </r>
    <r>
      <rPr>
        <sz val="11"/>
        <rFont val="Times New Roman"/>
        <family val="1"/>
        <charset val="204"/>
      </rPr>
      <t>вручения трем семьям свидетельств о праве на получение социальной выплаты  букеты  цветов.</t>
    </r>
  </si>
  <si>
    <t>Огранизовано транспортное обслуживание населения в отдаленных населенных пунктах: с.Золотая Долина  (бывший летный гарнизон), пос.Слинкино, с.Молчановка, с.Сергеевка, с.Фроловка, пос.Романовский Ключ,  дер.Ястребовка, х.Орел, в рамках муниципального контракта на выполнение работ по осуществлению регулярных пассажирских перевозок автомобильным транспортом по регулируемым тарифам от 28.06.2017 № 10 ; выполнены работы по изготовлению бланков карты маршрута регулярных перевозок и свидетельства об осуществлении перевозок по маршруту регулярных перевозок.</t>
  </si>
  <si>
    <r>
      <t xml:space="preserve">Выполнены работы: 1) по ремонту внутрипоселковых дорог общей протяженностью 15982,09 кв.м в селах Сергеевка, Екатериновка, Золотая Долина, Новицкое, Владимиро-Александровское, пос.Волчанец,; 2) по содержанию внутрипоселковых дорог (улиц, переулков) и искусственных дорожных сооружений на них; 3) приобретены два трактора  в комплектации с навесным оборудованием и  четыре триммера (газонокосилки); 4) неотложные аварийно-восстановительные работы на мосту через реку Партизанская на участке дороги Сергеевка-Слинкино, на мостах в п.Партизан и с.Владимиро-Александровское; 5) в рамках мероприятий по восстановлению автомобильных дорог и мостов на них, поврежденных в результате тайфуна LIONROCK отремонтированы автодороги общего пользования местного значения на площади 10015 кв.м, площадь восстановленного земляного полотна составляет 5892 кв.м, восстановлено 2 моста, 8 труб, 3 трубчатых переезда.            Мероприятия запланированные в данной подпрограмме выполнены не в полном объеме в связи с невыполнением условий по муниципальным контрактам (отсутствие прохождения государственной экспертизы разработанных проектов) заключенным с </t>
    </r>
    <r>
      <rPr>
        <sz val="11"/>
        <rFont val="Times New Roman"/>
        <family val="1"/>
        <charset val="204"/>
      </rPr>
      <t xml:space="preserve"> ООО "Дальпрофпроект" в части проектирования подъе</t>
    </r>
    <r>
      <rPr>
        <sz val="11"/>
        <color indexed="8"/>
        <rFont val="Times New Roman"/>
        <family val="1"/>
        <charset val="204"/>
      </rPr>
      <t>здных автомобильных дорог к земельным участкам, предоставленным (предоставляемым) на бесплатной основе гражданам, имеющим трех и более детей в с.Золотая Долина и с.Перетино.</t>
    </r>
  </si>
  <si>
    <t>В Центре культуры и детского творчества проведен районный праздник Новогодней елки для детей из семей, признанных в установленном порядке многодетными малообеспеченными. Приобретено 300 новогодних подарков, которые были вручены детям вышеуказанной категории. Для осуществления уставной деятельности предоставлена субсидия Партизанской районной общественной организации ветеранов (пенсионеров) войны, труда, Вооруженных Сил и правоохранительных органов.Выплачена пенсия за выслугу лет 32 бывшим муниципальным служащим.</t>
  </si>
  <si>
    <t xml:space="preserve">По программе на 2017 год было запланировано 8 участников, из которых только 1 кандидат в категории "Молодая семья (специалист)" получил денежные средства. Лимит рассчитывается на среднестатистическую семью (3 человека) и стоимостью 1 кв.м. В 2017 году стоимость 1 кв.м установлена в размере 35,0 тыс.руб.  </t>
  </si>
  <si>
    <t>Трем молодым семьям, проживающим на территории Партизанского муниципального района перечислена субсидия с бюджетов всех уровней на приобретение (строительство) жилья эконом-класса.                        По программе не достигнут целевой индикатор по количеству молодых семей, так как одна семья-участник муниципальной программы была исключена из списка получателей субсидии на 2017 год департаментом по делам молодежи Приморского края в связи с уменьшением софинансирования из краевого и федерального бюджетов в отчетном году.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</si>
</sst>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2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0" fontId="5" fillId="0" borderId="0" xfId="0" applyFont="1" applyBorder="1"/>
    <xf numFmtId="0" fontId="4" fillId="0" borderId="0" xfId="0" applyFont="1" applyBorder="1"/>
    <xf numFmtId="2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64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wrapText="1"/>
    </xf>
    <xf numFmtId="2" fontId="1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14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justify" vertical="top" wrapText="1"/>
    </xf>
    <xf numFmtId="2" fontId="10" fillId="0" borderId="3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4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 shrinkToFit="1"/>
    </xf>
    <xf numFmtId="164" fontId="16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 shrinkToFit="1"/>
    </xf>
    <xf numFmtId="2" fontId="10" fillId="2" borderId="3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8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Border="1" applyAlignment="1">
      <alignment wrapText="1"/>
    </xf>
    <xf numFmtId="0" fontId="13" fillId="0" borderId="0" xfId="0" applyFont="1" applyAlignme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15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7"/>
  <sheetViews>
    <sheetView tabSelected="1" topLeftCell="A46" zoomScale="67" zoomScaleNormal="67" workbookViewId="0">
      <selection activeCell="Q47" sqref="Q47"/>
    </sheetView>
  </sheetViews>
  <sheetFormatPr defaultRowHeight="15"/>
  <cols>
    <col min="1" max="1" width="4" style="2" bestFit="1" customWidth="1"/>
    <col min="2" max="2" width="23.7109375" style="3" customWidth="1"/>
    <col min="3" max="3" width="18.7109375" style="2" customWidth="1"/>
    <col min="4" max="5" width="12.28515625" style="2" customWidth="1"/>
    <col min="6" max="7" width="10.5703125" style="2" customWidth="1"/>
    <col min="8" max="8" width="11.85546875" style="2" customWidth="1"/>
    <col min="9" max="9" width="12.7109375" style="2" customWidth="1"/>
    <col min="10" max="10" width="10.5703125" style="2" customWidth="1"/>
    <col min="11" max="11" width="10" style="2" customWidth="1"/>
    <col min="12" max="12" width="11.85546875" style="4" customWidth="1"/>
    <col min="13" max="13" width="12.140625" style="2" customWidth="1"/>
    <col min="14" max="14" width="10.85546875" style="2" customWidth="1"/>
    <col min="15" max="15" width="9.7109375" style="2" customWidth="1"/>
    <col min="16" max="16" width="10.5703125" style="2" customWidth="1"/>
    <col min="17" max="17" width="103.7109375" style="1" customWidth="1"/>
    <col min="18" max="16384" width="9.140625" style="5"/>
  </cols>
  <sheetData>
    <row r="1" spans="1:17" s="2" customFormat="1" ht="18.75">
      <c r="B1" s="3"/>
      <c r="L1" s="4"/>
      <c r="Q1" s="19" t="s">
        <v>16</v>
      </c>
    </row>
    <row r="2" spans="1:17" s="2" customFormat="1" ht="18.75">
      <c r="B2" s="3"/>
      <c r="L2" s="4"/>
      <c r="Q2" s="19" t="s">
        <v>17</v>
      </c>
    </row>
    <row r="3" spans="1:17" s="2" customFormat="1" ht="18.75">
      <c r="B3" s="3"/>
      <c r="L3" s="4"/>
      <c r="Q3" s="19" t="s">
        <v>18</v>
      </c>
    </row>
    <row r="4" spans="1:17" s="2" customFormat="1" ht="18.75">
      <c r="B4" s="3"/>
      <c r="L4" s="4"/>
      <c r="Q4" s="61" t="s">
        <v>55</v>
      </c>
    </row>
    <row r="5" spans="1:17" s="2" customFormat="1" ht="21">
      <c r="A5" s="71" t="s">
        <v>83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2" customFormat="1">
      <c r="B6" s="73" t="s">
        <v>1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s="2" customFormat="1">
      <c r="A7" s="7"/>
      <c r="B7" s="75" t="s">
        <v>9</v>
      </c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6"/>
      <c r="Q7" s="1"/>
    </row>
    <row r="8" spans="1:17" s="2" customFormat="1" ht="36.75" customHeight="1">
      <c r="A8" s="91" t="s">
        <v>2</v>
      </c>
      <c r="B8" s="83" t="s">
        <v>13</v>
      </c>
      <c r="C8" s="83" t="s">
        <v>12</v>
      </c>
      <c r="D8" s="81" t="s">
        <v>11</v>
      </c>
      <c r="E8" s="96"/>
      <c r="F8" s="96"/>
      <c r="G8" s="82"/>
      <c r="H8" s="81" t="s">
        <v>10</v>
      </c>
      <c r="I8" s="96"/>
      <c r="J8" s="96"/>
      <c r="K8" s="82"/>
      <c r="L8" s="81" t="s">
        <v>8</v>
      </c>
      <c r="M8" s="96"/>
      <c r="N8" s="96"/>
      <c r="O8" s="82"/>
      <c r="P8" s="83" t="s">
        <v>0</v>
      </c>
      <c r="Q8" s="88" t="s">
        <v>20</v>
      </c>
    </row>
    <row r="9" spans="1:17" s="2" customFormat="1" ht="25.5" customHeight="1">
      <c r="A9" s="92"/>
      <c r="B9" s="87"/>
      <c r="C9" s="87"/>
      <c r="D9" s="83" t="s">
        <v>4</v>
      </c>
      <c r="E9" s="81" t="s">
        <v>3</v>
      </c>
      <c r="F9" s="82"/>
      <c r="G9" s="83" t="s">
        <v>7</v>
      </c>
      <c r="H9" s="83" t="s">
        <v>4</v>
      </c>
      <c r="I9" s="81" t="s">
        <v>3</v>
      </c>
      <c r="J9" s="82"/>
      <c r="K9" s="83" t="s">
        <v>7</v>
      </c>
      <c r="L9" s="85" t="s">
        <v>4</v>
      </c>
      <c r="M9" s="81" t="s">
        <v>3</v>
      </c>
      <c r="N9" s="82"/>
      <c r="O9" s="83" t="s">
        <v>7</v>
      </c>
      <c r="P9" s="94"/>
      <c r="Q9" s="89"/>
    </row>
    <row r="10" spans="1:17" s="2" customFormat="1" ht="27.75" customHeight="1">
      <c r="A10" s="93"/>
      <c r="B10" s="84"/>
      <c r="C10" s="84"/>
      <c r="D10" s="84"/>
      <c r="E10" s="60" t="s">
        <v>6</v>
      </c>
      <c r="F10" s="60" t="s">
        <v>5</v>
      </c>
      <c r="G10" s="97"/>
      <c r="H10" s="84"/>
      <c r="I10" s="60" t="s">
        <v>6</v>
      </c>
      <c r="J10" s="60" t="s">
        <v>5</v>
      </c>
      <c r="K10" s="97"/>
      <c r="L10" s="86"/>
      <c r="M10" s="60" t="s">
        <v>6</v>
      </c>
      <c r="N10" s="60" t="s">
        <v>5</v>
      </c>
      <c r="O10" s="97"/>
      <c r="P10" s="95"/>
      <c r="Q10" s="90"/>
    </row>
    <row r="11" spans="1:17" s="2" customFormat="1" ht="301.5" customHeight="1">
      <c r="A11" s="41">
        <v>1</v>
      </c>
      <c r="B11" s="42" t="s">
        <v>45</v>
      </c>
      <c r="C11" s="42" t="s">
        <v>46</v>
      </c>
      <c r="D11" s="43">
        <v>571</v>
      </c>
      <c r="E11" s="43">
        <v>0</v>
      </c>
      <c r="F11" s="43">
        <v>0</v>
      </c>
      <c r="G11" s="43">
        <v>0</v>
      </c>
      <c r="H11" s="43">
        <v>571</v>
      </c>
      <c r="I11" s="43">
        <v>0</v>
      </c>
      <c r="J11" s="43">
        <v>0</v>
      </c>
      <c r="K11" s="44">
        <v>0</v>
      </c>
      <c r="L11" s="43">
        <v>187.3</v>
      </c>
      <c r="M11" s="43">
        <v>0</v>
      </c>
      <c r="N11" s="43">
        <v>0</v>
      </c>
      <c r="O11" s="44">
        <v>0</v>
      </c>
      <c r="P11" s="45">
        <f>(L11+M11+N11+O11)/(H11+I11+J11+K11)%</f>
        <v>32.802101576182139</v>
      </c>
      <c r="Q11" s="22" t="s">
        <v>88</v>
      </c>
    </row>
    <row r="12" spans="1:17" s="2" customFormat="1" ht="291" customHeight="1">
      <c r="A12" s="41">
        <v>2</v>
      </c>
      <c r="B12" s="42" t="s">
        <v>54</v>
      </c>
      <c r="C12" s="42" t="s">
        <v>56</v>
      </c>
      <c r="D12" s="43">
        <v>100</v>
      </c>
      <c r="E12" s="43">
        <v>0</v>
      </c>
      <c r="F12" s="43">
        <v>0</v>
      </c>
      <c r="G12" s="43">
        <v>0</v>
      </c>
      <c r="H12" s="43">
        <v>280</v>
      </c>
      <c r="I12" s="43">
        <v>0</v>
      </c>
      <c r="J12" s="43">
        <v>0</v>
      </c>
      <c r="K12" s="44">
        <v>0</v>
      </c>
      <c r="L12" s="43">
        <v>279.5</v>
      </c>
      <c r="M12" s="43">
        <v>0</v>
      </c>
      <c r="N12" s="43">
        <v>0</v>
      </c>
      <c r="O12" s="44">
        <v>0</v>
      </c>
      <c r="P12" s="45">
        <f>(L12+M12+N12+O12)/(H12+I12+J12+K12)%</f>
        <v>99.821428571428584</v>
      </c>
      <c r="Q12" s="22" t="s">
        <v>89</v>
      </c>
    </row>
    <row r="13" spans="1:17" s="2" customFormat="1" ht="192" customHeight="1">
      <c r="A13" s="41">
        <v>3</v>
      </c>
      <c r="B13" s="42" t="s">
        <v>52</v>
      </c>
      <c r="C13" s="42" t="s">
        <v>74</v>
      </c>
      <c r="D13" s="43">
        <v>777.9</v>
      </c>
      <c r="E13" s="43">
        <v>0</v>
      </c>
      <c r="F13" s="43">
        <v>0</v>
      </c>
      <c r="G13" s="43">
        <v>0</v>
      </c>
      <c r="H13" s="43">
        <v>777.95</v>
      </c>
      <c r="I13" s="43">
        <v>0</v>
      </c>
      <c r="J13" s="43">
        <v>0</v>
      </c>
      <c r="K13" s="44">
        <v>0</v>
      </c>
      <c r="L13" s="43">
        <v>777.95</v>
      </c>
      <c r="M13" s="43">
        <v>0</v>
      </c>
      <c r="N13" s="43">
        <v>0</v>
      </c>
      <c r="O13" s="44">
        <v>0</v>
      </c>
      <c r="P13" s="12">
        <f>(L13+M13+N13+O13)/(H13+I13+J13+K13)%</f>
        <v>100</v>
      </c>
      <c r="Q13" s="22" t="s">
        <v>90</v>
      </c>
    </row>
    <row r="14" spans="1:17" s="2" customFormat="1" ht="189" customHeight="1">
      <c r="A14" s="41">
        <v>4</v>
      </c>
      <c r="B14" s="42" t="s">
        <v>53</v>
      </c>
      <c r="C14" s="46" t="s">
        <v>57</v>
      </c>
      <c r="D14" s="47">
        <v>6193.9</v>
      </c>
      <c r="E14" s="47">
        <v>7000.8</v>
      </c>
      <c r="F14" s="47">
        <v>0</v>
      </c>
      <c r="G14" s="47">
        <v>0</v>
      </c>
      <c r="H14" s="47">
        <v>6193.9</v>
      </c>
      <c r="I14" s="47">
        <v>7000.8</v>
      </c>
      <c r="J14" s="43">
        <v>0</v>
      </c>
      <c r="K14" s="43">
        <v>0</v>
      </c>
      <c r="L14" s="43">
        <v>5199.5</v>
      </c>
      <c r="M14" s="43">
        <v>6369.4</v>
      </c>
      <c r="N14" s="43">
        <v>0</v>
      </c>
      <c r="O14" s="43">
        <v>0</v>
      </c>
      <c r="P14" s="35">
        <f>(L14+M14+N14+O14)/(H14+I14+J14+K14)%</f>
        <v>87.678386018628686</v>
      </c>
      <c r="Q14" s="38" t="s">
        <v>91</v>
      </c>
    </row>
    <row r="15" spans="1:17" s="2" customFormat="1" ht="222" customHeight="1">
      <c r="A15" s="41">
        <v>5</v>
      </c>
      <c r="B15" s="42" t="s">
        <v>27</v>
      </c>
      <c r="C15" s="77" t="s">
        <v>58</v>
      </c>
      <c r="D15" s="48">
        <f>D16+D17+D18</f>
        <v>13126.5</v>
      </c>
      <c r="E15" s="48">
        <f t="shared" ref="E15:O15" si="0">E16+E17+E18</f>
        <v>36020.5</v>
      </c>
      <c r="F15" s="49">
        <f t="shared" si="0"/>
        <v>60274</v>
      </c>
      <c r="G15" s="48">
        <f t="shared" si="0"/>
        <v>0</v>
      </c>
      <c r="H15" s="48">
        <f t="shared" si="0"/>
        <v>13126.6</v>
      </c>
      <c r="I15" s="48">
        <f t="shared" si="0"/>
        <v>36020.5</v>
      </c>
      <c r="J15" s="48">
        <f t="shared" si="0"/>
        <v>60274</v>
      </c>
      <c r="K15" s="48">
        <f t="shared" si="0"/>
        <v>0</v>
      </c>
      <c r="L15" s="48">
        <f t="shared" si="0"/>
        <v>11599.300000000001</v>
      </c>
      <c r="M15" s="48">
        <f t="shared" si="0"/>
        <v>32450.9</v>
      </c>
      <c r="N15" s="48">
        <f t="shared" si="0"/>
        <v>59658.1</v>
      </c>
      <c r="O15" s="48">
        <f t="shared" si="0"/>
        <v>0</v>
      </c>
      <c r="P15" s="50">
        <f>(L15+M15+N15+O15)/(H15+I15+J15+K15)%</f>
        <v>94.779069119210092</v>
      </c>
      <c r="Q15" s="26"/>
    </row>
    <row r="16" spans="1:17" s="2" customFormat="1" ht="150">
      <c r="A16" s="41"/>
      <c r="B16" s="42" t="s">
        <v>28</v>
      </c>
      <c r="C16" s="78"/>
      <c r="D16" s="44">
        <v>5778.2</v>
      </c>
      <c r="E16" s="44">
        <v>12717.3</v>
      </c>
      <c r="F16" s="44">
        <v>0</v>
      </c>
      <c r="G16" s="44">
        <v>0</v>
      </c>
      <c r="H16" s="44">
        <v>5756.3</v>
      </c>
      <c r="I16" s="44">
        <v>12717.3</v>
      </c>
      <c r="J16" s="44">
        <v>0</v>
      </c>
      <c r="K16" s="44">
        <v>0</v>
      </c>
      <c r="L16" s="44">
        <v>4588.8</v>
      </c>
      <c r="M16" s="44">
        <v>9381.7000000000007</v>
      </c>
      <c r="N16" s="44">
        <v>0</v>
      </c>
      <c r="O16" s="44">
        <v>0</v>
      </c>
      <c r="P16" s="51">
        <f t="shared" ref="P16:P18" si="1">(L16+M16+N16+O16)/(H16+I16+J16+K16)%</f>
        <v>75.624133899185864</v>
      </c>
      <c r="Q16" s="26" t="s">
        <v>92</v>
      </c>
    </row>
    <row r="17" spans="1:17" s="2" customFormat="1" ht="105">
      <c r="A17" s="41"/>
      <c r="B17" s="42" t="s">
        <v>29</v>
      </c>
      <c r="C17" s="78"/>
      <c r="D17" s="44">
        <v>5988.3</v>
      </c>
      <c r="E17" s="44">
        <v>23303.200000000001</v>
      </c>
      <c r="F17" s="52">
        <v>60274</v>
      </c>
      <c r="G17" s="44">
        <v>0</v>
      </c>
      <c r="H17" s="44">
        <v>6070.4</v>
      </c>
      <c r="I17" s="44">
        <v>23303.200000000001</v>
      </c>
      <c r="J17" s="44">
        <v>60274</v>
      </c>
      <c r="K17" s="44">
        <v>0</v>
      </c>
      <c r="L17" s="44">
        <v>5723.8</v>
      </c>
      <c r="M17" s="44">
        <v>23069.200000000001</v>
      </c>
      <c r="N17" s="44">
        <v>59658.1</v>
      </c>
      <c r="O17" s="44">
        <v>0</v>
      </c>
      <c r="P17" s="51">
        <f t="shared" si="1"/>
        <v>98.665329579375239</v>
      </c>
      <c r="Q17" s="40" t="s">
        <v>93</v>
      </c>
    </row>
    <row r="18" spans="1:17" s="2" customFormat="1" ht="65.25" customHeight="1">
      <c r="A18" s="41"/>
      <c r="B18" s="42" t="s">
        <v>25</v>
      </c>
      <c r="C18" s="79"/>
      <c r="D18" s="44">
        <v>1360</v>
      </c>
      <c r="E18" s="44">
        <v>0</v>
      </c>
      <c r="F18" s="44">
        <v>0</v>
      </c>
      <c r="G18" s="44">
        <v>0</v>
      </c>
      <c r="H18" s="44">
        <v>1299.9000000000001</v>
      </c>
      <c r="I18" s="44">
        <v>0</v>
      </c>
      <c r="J18" s="44">
        <v>0</v>
      </c>
      <c r="K18" s="44">
        <v>0</v>
      </c>
      <c r="L18" s="44">
        <v>1286.7</v>
      </c>
      <c r="M18" s="44">
        <v>0</v>
      </c>
      <c r="N18" s="44">
        <v>0</v>
      </c>
      <c r="O18" s="44">
        <v>0</v>
      </c>
      <c r="P18" s="51">
        <f t="shared" si="1"/>
        <v>98.984537272097853</v>
      </c>
      <c r="Q18" s="26" t="s">
        <v>94</v>
      </c>
    </row>
    <row r="19" spans="1:17" customFormat="1" ht="211.5" customHeight="1">
      <c r="A19" s="41">
        <v>6</v>
      </c>
      <c r="B19" s="42" t="s">
        <v>23</v>
      </c>
      <c r="C19" s="21" t="s">
        <v>59</v>
      </c>
      <c r="D19" s="10">
        <v>400</v>
      </c>
      <c r="E19" s="10">
        <v>125.1</v>
      </c>
      <c r="F19" s="10">
        <v>0</v>
      </c>
      <c r="G19" s="10">
        <v>0</v>
      </c>
      <c r="H19" s="44">
        <v>400</v>
      </c>
      <c r="I19" s="44">
        <v>125.1</v>
      </c>
      <c r="J19" s="44">
        <v>0</v>
      </c>
      <c r="K19" s="10">
        <v>0</v>
      </c>
      <c r="L19" s="10">
        <v>400</v>
      </c>
      <c r="M19" s="10">
        <v>125.1</v>
      </c>
      <c r="N19" s="10">
        <v>0</v>
      </c>
      <c r="O19" s="10">
        <v>0</v>
      </c>
      <c r="P19" s="11">
        <f t="shared" ref="P19:P46" si="2">(L19+M19+N19+O19)/(H19+I19+J19+K19)%</f>
        <v>100</v>
      </c>
      <c r="Q19" s="27" t="s">
        <v>95</v>
      </c>
    </row>
    <row r="20" spans="1:17" customFormat="1" ht="207" customHeight="1">
      <c r="A20" s="41">
        <v>7</v>
      </c>
      <c r="B20" s="42" t="s">
        <v>21</v>
      </c>
      <c r="C20" s="21" t="s">
        <v>60</v>
      </c>
      <c r="D20" s="32">
        <v>0</v>
      </c>
      <c r="E20" s="32">
        <v>0</v>
      </c>
      <c r="F20" s="32">
        <v>0</v>
      </c>
      <c r="G20" s="36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6">
        <v>0</v>
      </c>
      <c r="P20" s="63">
        <v>0</v>
      </c>
      <c r="Q20" s="28" t="s">
        <v>96</v>
      </c>
    </row>
    <row r="21" spans="1:17" customFormat="1" ht="240" customHeight="1">
      <c r="A21" s="41">
        <v>8</v>
      </c>
      <c r="B21" s="42" t="s">
        <v>30</v>
      </c>
      <c r="C21" s="46" t="s">
        <v>43</v>
      </c>
      <c r="D21" s="43">
        <v>30149</v>
      </c>
      <c r="E21" s="43">
        <v>0</v>
      </c>
      <c r="F21" s="43">
        <v>0</v>
      </c>
      <c r="G21" s="43">
        <v>0</v>
      </c>
      <c r="H21" s="43">
        <v>25390</v>
      </c>
      <c r="I21" s="43">
        <v>0</v>
      </c>
      <c r="J21" s="43">
        <v>0</v>
      </c>
      <c r="K21" s="43">
        <v>0</v>
      </c>
      <c r="L21" s="43">
        <v>22783.599999999999</v>
      </c>
      <c r="M21" s="24">
        <v>0</v>
      </c>
      <c r="N21" s="24">
        <v>0</v>
      </c>
      <c r="O21" s="24">
        <v>0</v>
      </c>
      <c r="P21" s="12">
        <f>(L21+M21+N21+O21)/(H21+I21+J21+K21)%</f>
        <v>89.734541157936192</v>
      </c>
      <c r="Q21" s="29" t="s">
        <v>97</v>
      </c>
    </row>
    <row r="22" spans="1:17" customFormat="1" ht="135">
      <c r="A22" s="41">
        <v>9</v>
      </c>
      <c r="B22" s="42" t="s">
        <v>84</v>
      </c>
      <c r="C22" s="46" t="s">
        <v>61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32">
        <v>0</v>
      </c>
      <c r="N22" s="32">
        <v>0</v>
      </c>
      <c r="O22" s="32">
        <v>0</v>
      </c>
      <c r="P22" s="63">
        <v>0</v>
      </c>
      <c r="Q22" s="30" t="s">
        <v>98</v>
      </c>
    </row>
    <row r="23" spans="1:17" customFormat="1" ht="135">
      <c r="A23" s="41">
        <v>10</v>
      </c>
      <c r="B23" s="42" t="s">
        <v>31</v>
      </c>
      <c r="C23" s="46" t="s">
        <v>75</v>
      </c>
      <c r="D23" s="53">
        <v>2630.46</v>
      </c>
      <c r="E23" s="53">
        <v>0</v>
      </c>
      <c r="F23" s="53">
        <v>0</v>
      </c>
      <c r="G23" s="53">
        <v>0</v>
      </c>
      <c r="H23" s="53">
        <v>2938.5</v>
      </c>
      <c r="I23" s="53">
        <v>0</v>
      </c>
      <c r="J23" s="53">
        <v>0</v>
      </c>
      <c r="K23" s="53">
        <v>0</v>
      </c>
      <c r="L23" s="53">
        <v>2857.6</v>
      </c>
      <c r="M23" s="32">
        <v>0</v>
      </c>
      <c r="N23" s="32">
        <v>0</v>
      </c>
      <c r="O23" s="32">
        <v>0</v>
      </c>
      <c r="P23" s="12">
        <f>(L23+M23+N23+O23)/(H23+I23+J23+K23)%</f>
        <v>97.246894674153467</v>
      </c>
      <c r="Q23" s="28" t="s">
        <v>99</v>
      </c>
    </row>
    <row r="24" spans="1:17" customFormat="1" ht="204.75" customHeight="1">
      <c r="A24" s="41">
        <v>11</v>
      </c>
      <c r="B24" s="42" t="s">
        <v>22</v>
      </c>
      <c r="C24" s="46" t="s">
        <v>76</v>
      </c>
      <c r="D24" s="43">
        <v>1085.3</v>
      </c>
      <c r="E24" s="43">
        <v>0</v>
      </c>
      <c r="F24" s="43">
        <v>0</v>
      </c>
      <c r="G24" s="47">
        <v>0</v>
      </c>
      <c r="H24" s="43">
        <v>1085.3</v>
      </c>
      <c r="I24" s="43">
        <v>0</v>
      </c>
      <c r="J24" s="43">
        <v>0</v>
      </c>
      <c r="K24" s="43">
        <v>0</v>
      </c>
      <c r="L24" s="43">
        <v>1085.3</v>
      </c>
      <c r="M24" s="43">
        <v>0</v>
      </c>
      <c r="N24" s="24">
        <v>0</v>
      </c>
      <c r="O24" s="24">
        <v>0</v>
      </c>
      <c r="P24" s="10">
        <f t="shared" si="2"/>
        <v>100</v>
      </c>
      <c r="Q24" s="27" t="s">
        <v>100</v>
      </c>
    </row>
    <row r="25" spans="1:17" customFormat="1" ht="90">
      <c r="A25" s="41">
        <v>12</v>
      </c>
      <c r="B25" s="42" t="s">
        <v>24</v>
      </c>
      <c r="C25" s="77" t="s">
        <v>62</v>
      </c>
      <c r="D25" s="54">
        <f>D26+D27+D28+D29</f>
        <v>135444.70000000001</v>
      </c>
      <c r="E25" s="54">
        <f t="shared" ref="E25:O25" si="3">E26+E27+E28+E29</f>
        <v>316687.7</v>
      </c>
      <c r="F25" s="54">
        <f t="shared" si="3"/>
        <v>0</v>
      </c>
      <c r="G25" s="54">
        <f t="shared" si="3"/>
        <v>3241</v>
      </c>
      <c r="H25" s="54">
        <f t="shared" si="3"/>
        <v>135444.70000000001</v>
      </c>
      <c r="I25" s="54">
        <f t="shared" si="3"/>
        <v>316687.7</v>
      </c>
      <c r="J25" s="54">
        <f t="shared" si="3"/>
        <v>0</v>
      </c>
      <c r="K25" s="54">
        <f t="shared" si="3"/>
        <v>3241</v>
      </c>
      <c r="L25" s="54">
        <f t="shared" si="3"/>
        <v>134647.6</v>
      </c>
      <c r="M25" s="54">
        <f t="shared" si="3"/>
        <v>307167.60000000003</v>
      </c>
      <c r="N25" s="54">
        <f t="shared" si="3"/>
        <v>0</v>
      </c>
      <c r="O25" s="54">
        <f t="shared" si="3"/>
        <v>1493.3</v>
      </c>
      <c r="P25" s="44">
        <f t="shared" si="2"/>
        <v>97.350547923967454</v>
      </c>
      <c r="Q25" s="27"/>
    </row>
    <row r="26" spans="1:17" customFormat="1" ht="78.75" customHeight="1">
      <c r="A26" s="41"/>
      <c r="B26" s="55" t="s">
        <v>32</v>
      </c>
      <c r="C26" s="78"/>
      <c r="D26" s="43">
        <v>48344.800000000003</v>
      </c>
      <c r="E26" s="43">
        <v>75972</v>
      </c>
      <c r="F26" s="43">
        <v>0</v>
      </c>
      <c r="G26" s="47">
        <v>0</v>
      </c>
      <c r="H26" s="43">
        <v>48344.800000000003</v>
      </c>
      <c r="I26" s="43">
        <v>75972</v>
      </c>
      <c r="J26" s="43">
        <v>0</v>
      </c>
      <c r="K26" s="43">
        <v>0</v>
      </c>
      <c r="L26" s="43">
        <v>48012.7</v>
      </c>
      <c r="M26" s="43">
        <v>75616.100000000006</v>
      </c>
      <c r="N26" s="43">
        <v>0</v>
      </c>
      <c r="O26" s="43">
        <v>0</v>
      </c>
      <c r="P26" s="44">
        <f t="shared" si="2"/>
        <v>99.446575201420885</v>
      </c>
      <c r="Q26" s="27" t="s">
        <v>101</v>
      </c>
    </row>
    <row r="27" spans="1:17" customFormat="1" ht="121.5" customHeight="1">
      <c r="A27" s="41"/>
      <c r="B27" s="55" t="s">
        <v>33</v>
      </c>
      <c r="C27" s="78"/>
      <c r="D27" s="43">
        <v>55522.5</v>
      </c>
      <c r="E27" s="43">
        <v>231622.7</v>
      </c>
      <c r="F27" s="43">
        <v>0</v>
      </c>
      <c r="G27" s="47">
        <v>3241</v>
      </c>
      <c r="H27" s="43">
        <v>55522.5</v>
      </c>
      <c r="I27" s="43">
        <v>231622.7</v>
      </c>
      <c r="J27" s="43">
        <v>0</v>
      </c>
      <c r="K27" s="43">
        <v>3241</v>
      </c>
      <c r="L27" s="43">
        <v>55117.8</v>
      </c>
      <c r="M27" s="43">
        <v>223215.8</v>
      </c>
      <c r="N27" s="43">
        <v>0</v>
      </c>
      <c r="O27" s="43">
        <v>1493.3</v>
      </c>
      <c r="P27" s="44">
        <f>(L27+M27+N27+O27)/(H27+I27+J27+K27)%</f>
        <v>96.36370461130727</v>
      </c>
      <c r="Q27" s="27" t="s">
        <v>102</v>
      </c>
    </row>
    <row r="28" spans="1:17" customFormat="1" ht="90">
      <c r="A28" s="41"/>
      <c r="B28" s="55" t="s">
        <v>34</v>
      </c>
      <c r="C28" s="78"/>
      <c r="D28" s="43">
        <v>12035.8</v>
      </c>
      <c r="E28" s="43">
        <v>3442</v>
      </c>
      <c r="F28" s="43">
        <v>0</v>
      </c>
      <c r="G28" s="47">
        <v>0</v>
      </c>
      <c r="H28" s="43">
        <v>12035.8</v>
      </c>
      <c r="I28" s="43">
        <v>3442</v>
      </c>
      <c r="J28" s="43">
        <v>0</v>
      </c>
      <c r="K28" s="43">
        <v>0</v>
      </c>
      <c r="L28" s="43">
        <v>11995</v>
      </c>
      <c r="M28" s="43">
        <v>3351</v>
      </c>
      <c r="N28" s="43">
        <v>0</v>
      </c>
      <c r="O28" s="43">
        <v>0</v>
      </c>
      <c r="P28" s="44">
        <f t="shared" si="2"/>
        <v>99.148457791158961</v>
      </c>
      <c r="Q28" s="22" t="s">
        <v>103</v>
      </c>
    </row>
    <row r="29" spans="1:17" customFormat="1" ht="60">
      <c r="A29" s="41"/>
      <c r="B29" s="55" t="s">
        <v>25</v>
      </c>
      <c r="C29" s="79"/>
      <c r="D29" s="43">
        <v>19541.599999999999</v>
      </c>
      <c r="E29" s="43">
        <v>5651</v>
      </c>
      <c r="F29" s="43">
        <v>0</v>
      </c>
      <c r="G29" s="47">
        <v>0</v>
      </c>
      <c r="H29" s="43">
        <v>19541.599999999999</v>
      </c>
      <c r="I29" s="43">
        <v>5651</v>
      </c>
      <c r="J29" s="43">
        <v>0</v>
      </c>
      <c r="K29" s="43">
        <v>0</v>
      </c>
      <c r="L29" s="43">
        <v>19522.099999999999</v>
      </c>
      <c r="M29" s="43">
        <v>4984.7</v>
      </c>
      <c r="N29" s="43">
        <v>0</v>
      </c>
      <c r="O29" s="43">
        <v>0</v>
      </c>
      <c r="P29" s="44">
        <f t="shared" si="2"/>
        <v>97.277772044171698</v>
      </c>
      <c r="Q29" s="39" t="s">
        <v>51</v>
      </c>
    </row>
    <row r="30" spans="1:17" customFormat="1" ht="262.5" customHeight="1">
      <c r="A30" s="41">
        <v>13</v>
      </c>
      <c r="B30" s="42" t="s">
        <v>63</v>
      </c>
      <c r="C30" s="21" t="s">
        <v>64</v>
      </c>
      <c r="D30" s="10">
        <v>4000</v>
      </c>
      <c r="E30" s="10">
        <v>120000</v>
      </c>
      <c r="F30" s="10">
        <v>0</v>
      </c>
      <c r="G30" s="10">
        <v>26000</v>
      </c>
      <c r="H30" s="10">
        <v>0</v>
      </c>
      <c r="I30" s="44">
        <v>125753.60000000001</v>
      </c>
      <c r="J30" s="44">
        <v>0</v>
      </c>
      <c r="K30" s="52">
        <v>35604.699999999997</v>
      </c>
      <c r="L30" s="44">
        <v>0</v>
      </c>
      <c r="M30" s="44">
        <v>22235.599999999999</v>
      </c>
      <c r="N30" s="44">
        <v>0</v>
      </c>
      <c r="O30" s="44">
        <v>5616.6</v>
      </c>
      <c r="P30" s="11">
        <f>(L30+M30+N30+O30)/(H30+I30+J30+K30)%</f>
        <v>17.261089141370476</v>
      </c>
      <c r="Q30" s="39" t="s">
        <v>86</v>
      </c>
    </row>
    <row r="31" spans="1:17" customFormat="1" ht="183.75" customHeight="1">
      <c r="A31" s="41">
        <v>14</v>
      </c>
      <c r="B31" s="46" t="s">
        <v>47</v>
      </c>
      <c r="C31" s="46" t="s">
        <v>65</v>
      </c>
      <c r="D31" s="43">
        <v>395.9</v>
      </c>
      <c r="E31" s="43">
        <v>0</v>
      </c>
      <c r="F31" s="43">
        <v>0</v>
      </c>
      <c r="G31" s="43">
        <v>0</v>
      </c>
      <c r="H31" s="47">
        <v>395.9</v>
      </c>
      <c r="I31" s="47">
        <v>0</v>
      </c>
      <c r="J31" s="47">
        <v>0</v>
      </c>
      <c r="K31" s="47">
        <v>0</v>
      </c>
      <c r="L31" s="43">
        <v>348.6</v>
      </c>
      <c r="M31" s="24">
        <v>0</v>
      </c>
      <c r="N31" s="24">
        <v>0</v>
      </c>
      <c r="O31" s="24">
        <v>0</v>
      </c>
      <c r="P31" s="11">
        <f>(L31+M31+N31+O31)/(H31+I31+J31+K31)%</f>
        <v>88.052538519828246</v>
      </c>
      <c r="Q31" s="27" t="s">
        <v>104</v>
      </c>
    </row>
    <row r="32" spans="1:17" customFormat="1" ht="135.75" customHeight="1">
      <c r="A32" s="41">
        <v>15</v>
      </c>
      <c r="B32" s="46" t="s">
        <v>49</v>
      </c>
      <c r="C32" s="46" t="s">
        <v>77</v>
      </c>
      <c r="D32" s="43">
        <v>320</v>
      </c>
      <c r="E32" s="43">
        <v>1280</v>
      </c>
      <c r="F32" s="43">
        <v>0</v>
      </c>
      <c r="G32" s="43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33">
        <v>0</v>
      </c>
      <c r="N32" s="33">
        <v>0</v>
      </c>
      <c r="O32" s="33">
        <v>0</v>
      </c>
      <c r="P32" s="11">
        <v>0</v>
      </c>
      <c r="Q32" s="39"/>
    </row>
    <row r="33" spans="1:23" customFormat="1" ht="81.75" customHeight="1">
      <c r="A33" s="41">
        <v>16</v>
      </c>
      <c r="B33" s="42" t="s">
        <v>85</v>
      </c>
      <c r="C33" s="80" t="s">
        <v>66</v>
      </c>
      <c r="D33" s="54">
        <f>D35+D34+D36</f>
        <v>72057.700000000012</v>
      </c>
      <c r="E33" s="54">
        <f t="shared" ref="E33:O33" si="4">E35+E34+E36</f>
        <v>6169.6</v>
      </c>
      <c r="F33" s="54">
        <f t="shared" si="4"/>
        <v>1361.4</v>
      </c>
      <c r="G33" s="54">
        <f t="shared" si="4"/>
        <v>0</v>
      </c>
      <c r="H33" s="54">
        <f t="shared" si="4"/>
        <v>72057.700000000012</v>
      </c>
      <c r="I33" s="54">
        <f t="shared" si="4"/>
        <v>6169.6</v>
      </c>
      <c r="J33" s="54">
        <f t="shared" si="4"/>
        <v>1361.4</v>
      </c>
      <c r="K33" s="54">
        <f t="shared" si="4"/>
        <v>0</v>
      </c>
      <c r="L33" s="54">
        <f t="shared" si="4"/>
        <v>72057.700000000012</v>
      </c>
      <c r="M33" s="54">
        <f t="shared" si="4"/>
        <v>6169.6</v>
      </c>
      <c r="N33" s="54">
        <f t="shared" si="4"/>
        <v>1361.4</v>
      </c>
      <c r="O33" s="54">
        <f t="shared" si="4"/>
        <v>0</v>
      </c>
      <c r="P33" s="56">
        <f>(L33+M33+N33+O33)/(H33+I33+J33+K33)%</f>
        <v>100</v>
      </c>
      <c r="Q33" s="27"/>
    </row>
    <row r="34" spans="1:23" customFormat="1" ht="59.25" customHeight="1">
      <c r="A34" s="41"/>
      <c r="B34" s="55" t="s">
        <v>79</v>
      </c>
      <c r="C34" s="78"/>
      <c r="D34" s="43">
        <v>20071.7</v>
      </c>
      <c r="E34" s="43">
        <v>0</v>
      </c>
      <c r="F34" s="43">
        <v>0</v>
      </c>
      <c r="G34" s="43">
        <v>0</v>
      </c>
      <c r="H34" s="43">
        <v>20071.7</v>
      </c>
      <c r="I34" s="43">
        <v>0</v>
      </c>
      <c r="J34" s="43">
        <v>0</v>
      </c>
      <c r="K34" s="43">
        <v>0</v>
      </c>
      <c r="L34" s="43">
        <v>20071.7</v>
      </c>
      <c r="M34" s="43">
        <v>0</v>
      </c>
      <c r="N34" s="43">
        <v>0</v>
      </c>
      <c r="O34" s="43">
        <v>0</v>
      </c>
      <c r="P34" s="56">
        <f t="shared" ref="P34:P36" si="5">(L34+M34+N34+O34)/(H34+I34+J34+K34)%</f>
        <v>100</v>
      </c>
      <c r="Q34" s="27" t="s">
        <v>105</v>
      </c>
    </row>
    <row r="35" spans="1:23" customFormat="1" ht="165">
      <c r="A35" s="41"/>
      <c r="B35" s="55" t="s">
        <v>80</v>
      </c>
      <c r="C35" s="78"/>
      <c r="D35" s="43">
        <v>20722.099999999999</v>
      </c>
      <c r="E35" s="43">
        <v>30</v>
      </c>
      <c r="F35" s="43">
        <v>105</v>
      </c>
      <c r="G35" s="43">
        <v>0</v>
      </c>
      <c r="H35" s="43">
        <v>20722.099999999999</v>
      </c>
      <c r="I35" s="43">
        <v>30</v>
      </c>
      <c r="J35" s="43">
        <v>105</v>
      </c>
      <c r="K35" s="43">
        <v>0</v>
      </c>
      <c r="L35" s="43">
        <v>20722.099999999999</v>
      </c>
      <c r="M35" s="43">
        <v>30</v>
      </c>
      <c r="N35" s="43">
        <v>105</v>
      </c>
      <c r="O35" s="43">
        <v>0</v>
      </c>
      <c r="P35" s="56">
        <f t="shared" si="5"/>
        <v>100</v>
      </c>
      <c r="Q35" s="27" t="s">
        <v>106</v>
      </c>
    </row>
    <row r="36" spans="1:23" customFormat="1" ht="135" customHeight="1">
      <c r="A36" s="41"/>
      <c r="B36" s="55" t="s">
        <v>78</v>
      </c>
      <c r="C36" s="62"/>
      <c r="D36" s="43">
        <v>31263.9</v>
      </c>
      <c r="E36" s="43">
        <v>6139.6</v>
      </c>
      <c r="F36" s="43">
        <v>1256.4000000000001</v>
      </c>
      <c r="G36" s="43">
        <v>0</v>
      </c>
      <c r="H36" s="43">
        <v>31263.9</v>
      </c>
      <c r="I36" s="43">
        <v>6139.6</v>
      </c>
      <c r="J36" s="43">
        <v>1256.4000000000001</v>
      </c>
      <c r="K36" s="43">
        <v>0</v>
      </c>
      <c r="L36" s="43">
        <v>31263.9</v>
      </c>
      <c r="M36" s="43">
        <v>6139.6</v>
      </c>
      <c r="N36" s="43">
        <v>1256.4000000000001</v>
      </c>
      <c r="O36" s="43">
        <v>0</v>
      </c>
      <c r="P36" s="56">
        <f t="shared" si="5"/>
        <v>100</v>
      </c>
      <c r="Q36" s="27" t="s">
        <v>107</v>
      </c>
    </row>
    <row r="37" spans="1:23" customFormat="1" ht="167.25" customHeight="1">
      <c r="A37" s="41">
        <v>17</v>
      </c>
      <c r="B37" s="42" t="s">
        <v>26</v>
      </c>
      <c r="C37" s="21" t="s">
        <v>48</v>
      </c>
      <c r="D37" s="10">
        <v>200</v>
      </c>
      <c r="E37" s="10">
        <v>0</v>
      </c>
      <c r="F37" s="10">
        <v>0</v>
      </c>
      <c r="G37" s="10">
        <v>0</v>
      </c>
      <c r="H37" s="44">
        <v>200</v>
      </c>
      <c r="I37" s="44">
        <v>0</v>
      </c>
      <c r="J37" s="44">
        <v>0</v>
      </c>
      <c r="K37" s="44">
        <v>0</v>
      </c>
      <c r="L37" s="44">
        <v>25.1</v>
      </c>
      <c r="M37" s="44">
        <v>0</v>
      </c>
      <c r="N37" s="44">
        <v>0</v>
      </c>
      <c r="O37" s="44">
        <v>0</v>
      </c>
      <c r="P37" s="57">
        <f t="shared" si="2"/>
        <v>12.55</v>
      </c>
      <c r="Q37" s="31" t="s">
        <v>108</v>
      </c>
    </row>
    <row r="38" spans="1:23" customFormat="1" ht="135">
      <c r="A38" s="41">
        <v>18</v>
      </c>
      <c r="B38" s="42" t="s">
        <v>35</v>
      </c>
      <c r="C38" s="21" t="s">
        <v>67</v>
      </c>
      <c r="D38" s="10">
        <v>200</v>
      </c>
      <c r="E38" s="10">
        <v>0</v>
      </c>
      <c r="F38" s="10">
        <v>0</v>
      </c>
      <c r="G38" s="10">
        <v>0</v>
      </c>
      <c r="H38" s="44">
        <v>200</v>
      </c>
      <c r="I38" s="44">
        <v>0</v>
      </c>
      <c r="J38" s="44">
        <v>0</v>
      </c>
      <c r="K38" s="44">
        <v>0</v>
      </c>
      <c r="L38" s="44">
        <v>126.8</v>
      </c>
      <c r="M38" s="44">
        <v>0</v>
      </c>
      <c r="N38" s="10">
        <v>0</v>
      </c>
      <c r="O38" s="10">
        <v>0</v>
      </c>
      <c r="P38" s="11">
        <f t="shared" si="2"/>
        <v>63.4</v>
      </c>
      <c r="Q38" s="31" t="s">
        <v>109</v>
      </c>
    </row>
    <row r="39" spans="1:23" customFormat="1" ht="105">
      <c r="A39" s="41">
        <v>19</v>
      </c>
      <c r="B39" s="42" t="s">
        <v>36</v>
      </c>
      <c r="C39" s="77" t="s">
        <v>68</v>
      </c>
      <c r="D39" s="48">
        <f>D40+D41+D42</f>
        <v>34674.199999999997</v>
      </c>
      <c r="E39" s="48">
        <f t="shared" ref="E39:G39" si="6">E40+E41+E42</f>
        <v>7430</v>
      </c>
      <c r="F39" s="48">
        <f t="shared" si="6"/>
        <v>6107</v>
      </c>
      <c r="G39" s="48">
        <f t="shared" si="6"/>
        <v>0</v>
      </c>
      <c r="H39" s="48">
        <f>H40+H41+H42</f>
        <v>34674.199999999997</v>
      </c>
      <c r="I39" s="48">
        <f t="shared" ref="I39:O39" si="7">I40+I41+I42</f>
        <v>7430</v>
      </c>
      <c r="J39" s="48">
        <f t="shared" si="7"/>
        <v>6107</v>
      </c>
      <c r="K39" s="48">
        <f t="shared" si="7"/>
        <v>0</v>
      </c>
      <c r="L39" s="48">
        <f t="shared" si="7"/>
        <v>28756.799999999999</v>
      </c>
      <c r="M39" s="48">
        <f t="shared" si="7"/>
        <v>5000</v>
      </c>
      <c r="N39" s="48">
        <f t="shared" si="7"/>
        <v>6107</v>
      </c>
      <c r="O39" s="34">
        <f t="shared" si="7"/>
        <v>0</v>
      </c>
      <c r="P39" s="11">
        <f t="shared" si="2"/>
        <v>82.685765963095719</v>
      </c>
      <c r="Q39" s="31"/>
    </row>
    <row r="40" spans="1:23" customFormat="1" ht="90">
      <c r="A40" s="41"/>
      <c r="B40" s="55" t="s">
        <v>37</v>
      </c>
      <c r="C40" s="78"/>
      <c r="D40" s="44">
        <v>1016</v>
      </c>
      <c r="E40" s="44">
        <v>0</v>
      </c>
      <c r="F40" s="44">
        <v>0</v>
      </c>
      <c r="G40" s="44">
        <v>0</v>
      </c>
      <c r="H40" s="44">
        <v>1016</v>
      </c>
      <c r="I40" s="44">
        <v>0</v>
      </c>
      <c r="J40" s="44">
        <v>0</v>
      </c>
      <c r="K40" s="44">
        <v>0</v>
      </c>
      <c r="L40" s="44">
        <v>528.79999999999995</v>
      </c>
      <c r="M40" s="44">
        <v>0</v>
      </c>
      <c r="N40" s="44">
        <v>0</v>
      </c>
      <c r="O40" s="10">
        <v>0</v>
      </c>
      <c r="P40" s="11">
        <f t="shared" si="2"/>
        <v>52.047244094488185</v>
      </c>
      <c r="Q40" s="31" t="s">
        <v>110</v>
      </c>
    </row>
    <row r="41" spans="1:23" customFormat="1" ht="213.75" customHeight="1">
      <c r="A41" s="41"/>
      <c r="B41" s="55" t="s">
        <v>38</v>
      </c>
      <c r="C41" s="78"/>
      <c r="D41" s="44">
        <v>31740.799999999999</v>
      </c>
      <c r="E41" s="44">
        <v>7430</v>
      </c>
      <c r="F41" s="44">
        <v>6107</v>
      </c>
      <c r="G41" s="44">
        <v>0</v>
      </c>
      <c r="H41" s="44">
        <v>31740.799999999999</v>
      </c>
      <c r="I41" s="44">
        <v>7430</v>
      </c>
      <c r="J41" s="44">
        <v>6107</v>
      </c>
      <c r="K41" s="44">
        <v>0</v>
      </c>
      <c r="L41" s="44">
        <v>26771.200000000001</v>
      </c>
      <c r="M41" s="44">
        <v>5000</v>
      </c>
      <c r="N41" s="44">
        <v>6107</v>
      </c>
      <c r="O41" s="10">
        <v>0</v>
      </c>
      <c r="P41" s="11">
        <f t="shared" si="2"/>
        <v>83.657333174314999</v>
      </c>
      <c r="Q41" s="31" t="s">
        <v>111</v>
      </c>
    </row>
    <row r="42" spans="1:23" customFormat="1" ht="98.25" customHeight="1">
      <c r="A42" s="41"/>
      <c r="B42" s="55" t="s">
        <v>50</v>
      </c>
      <c r="C42" s="79"/>
      <c r="D42" s="44">
        <v>1917.4</v>
      </c>
      <c r="E42" s="44">
        <v>0</v>
      </c>
      <c r="F42" s="44">
        <v>0</v>
      </c>
      <c r="G42" s="44">
        <v>0</v>
      </c>
      <c r="H42" s="44">
        <v>1917.4</v>
      </c>
      <c r="I42" s="44">
        <v>0</v>
      </c>
      <c r="J42" s="44">
        <v>0</v>
      </c>
      <c r="K42" s="44">
        <v>0</v>
      </c>
      <c r="L42" s="44">
        <v>1456.8</v>
      </c>
      <c r="M42" s="44">
        <v>0</v>
      </c>
      <c r="N42" s="44">
        <v>0</v>
      </c>
      <c r="O42" s="10">
        <v>0</v>
      </c>
      <c r="P42" s="11">
        <f t="shared" si="2"/>
        <v>75.977886721602175</v>
      </c>
      <c r="Q42" s="98" t="s">
        <v>87</v>
      </c>
    </row>
    <row r="43" spans="1:23" customFormat="1" ht="180">
      <c r="A43" s="41">
        <v>20</v>
      </c>
      <c r="B43" s="55" t="s">
        <v>39</v>
      </c>
      <c r="C43" s="58" t="s">
        <v>69</v>
      </c>
      <c r="D43" s="44">
        <v>2055</v>
      </c>
      <c r="E43" s="44">
        <v>0</v>
      </c>
      <c r="F43" s="44">
        <v>0</v>
      </c>
      <c r="G43" s="44">
        <v>0</v>
      </c>
      <c r="H43" s="44">
        <v>2116.3000000000002</v>
      </c>
      <c r="I43" s="44">
        <v>0</v>
      </c>
      <c r="J43" s="44">
        <v>0</v>
      </c>
      <c r="K43" s="44">
        <v>0</v>
      </c>
      <c r="L43" s="44">
        <v>2112.8000000000002</v>
      </c>
      <c r="M43" s="44">
        <v>0</v>
      </c>
      <c r="N43" s="10">
        <v>0</v>
      </c>
      <c r="O43" s="10">
        <v>0</v>
      </c>
      <c r="P43" s="11">
        <f t="shared" si="2"/>
        <v>99.834617020271239</v>
      </c>
      <c r="Q43" s="31" t="s">
        <v>112</v>
      </c>
    </row>
    <row r="44" spans="1:23" customFormat="1" ht="206.25" customHeight="1">
      <c r="A44" s="41">
        <v>21</v>
      </c>
      <c r="B44" s="42" t="s">
        <v>40</v>
      </c>
      <c r="C44" s="46" t="s">
        <v>70</v>
      </c>
      <c r="D44" s="43">
        <v>126</v>
      </c>
      <c r="E44" s="43">
        <v>0</v>
      </c>
      <c r="F44" s="43">
        <v>0</v>
      </c>
      <c r="G44" s="43">
        <v>0</v>
      </c>
      <c r="H44" s="47">
        <v>126</v>
      </c>
      <c r="I44" s="43">
        <v>0</v>
      </c>
      <c r="J44" s="43">
        <v>0</v>
      </c>
      <c r="K44" s="43">
        <v>0</v>
      </c>
      <c r="L44" s="43">
        <v>126</v>
      </c>
      <c r="M44" s="43">
        <v>0</v>
      </c>
      <c r="N44" s="43">
        <v>0</v>
      </c>
      <c r="O44" s="24">
        <v>0</v>
      </c>
      <c r="P44" s="11">
        <f t="shared" si="2"/>
        <v>100</v>
      </c>
      <c r="Q44" s="25" t="s">
        <v>113</v>
      </c>
    </row>
    <row r="45" spans="1:23" customFormat="1" ht="255">
      <c r="A45" s="41">
        <v>22</v>
      </c>
      <c r="B45" s="42" t="s">
        <v>41</v>
      </c>
      <c r="C45" s="46" t="s">
        <v>71</v>
      </c>
      <c r="D45" s="43">
        <v>1500</v>
      </c>
      <c r="E45" s="43">
        <v>0</v>
      </c>
      <c r="F45" s="43">
        <v>0</v>
      </c>
      <c r="G45" s="59">
        <v>0</v>
      </c>
      <c r="H45" s="43">
        <v>1500</v>
      </c>
      <c r="I45" s="43">
        <v>1192.9000000000001</v>
      </c>
      <c r="J45" s="43">
        <v>502.2</v>
      </c>
      <c r="K45" s="43">
        <v>0</v>
      </c>
      <c r="L45" s="43">
        <v>1500</v>
      </c>
      <c r="M45" s="43">
        <v>1192.9000000000001</v>
      </c>
      <c r="N45" s="43">
        <v>502.2</v>
      </c>
      <c r="O45" s="24">
        <v>0</v>
      </c>
      <c r="P45" s="11">
        <f t="shared" si="2"/>
        <v>100</v>
      </c>
      <c r="Q45" s="65" t="s">
        <v>114</v>
      </c>
      <c r="R45" s="64"/>
      <c r="S45" s="64"/>
      <c r="U45" s="66"/>
      <c r="V45" s="66"/>
      <c r="W45" s="66"/>
    </row>
    <row r="46" spans="1:23" customFormat="1" ht="282" customHeight="1">
      <c r="A46" s="41">
        <v>23</v>
      </c>
      <c r="B46" s="42" t="s">
        <v>44</v>
      </c>
      <c r="C46" s="46" t="s">
        <v>72</v>
      </c>
      <c r="D46" s="43">
        <v>298.2</v>
      </c>
      <c r="E46" s="43">
        <v>0</v>
      </c>
      <c r="F46" s="43">
        <v>0</v>
      </c>
      <c r="G46" s="43">
        <v>0</v>
      </c>
      <c r="H46" s="43">
        <v>298.2</v>
      </c>
      <c r="I46" s="43">
        <v>0</v>
      </c>
      <c r="J46" s="43">
        <v>0</v>
      </c>
      <c r="K46" s="43">
        <v>0</v>
      </c>
      <c r="L46" s="43">
        <v>298.2</v>
      </c>
      <c r="M46" s="43">
        <v>0</v>
      </c>
      <c r="N46" s="43">
        <v>0</v>
      </c>
      <c r="O46" s="43">
        <v>0</v>
      </c>
      <c r="P46" s="11">
        <f t="shared" si="2"/>
        <v>100</v>
      </c>
      <c r="Q46" s="37" t="s">
        <v>81</v>
      </c>
    </row>
    <row r="47" spans="1:23" s="2" customFormat="1" ht="218.25" customHeight="1">
      <c r="A47" s="41">
        <v>24</v>
      </c>
      <c r="B47" s="42" t="s">
        <v>42</v>
      </c>
      <c r="C47" s="42" t="s">
        <v>73</v>
      </c>
      <c r="D47" s="43">
        <v>5379.4</v>
      </c>
      <c r="E47" s="43">
        <v>15000</v>
      </c>
      <c r="F47" s="43">
        <v>0</v>
      </c>
      <c r="G47" s="43">
        <v>0</v>
      </c>
      <c r="H47" s="43">
        <v>5379.4</v>
      </c>
      <c r="I47" s="43">
        <v>15000</v>
      </c>
      <c r="J47" s="43">
        <v>0</v>
      </c>
      <c r="K47" s="43">
        <v>0</v>
      </c>
      <c r="L47" s="43">
        <v>4234.6000000000004</v>
      </c>
      <c r="M47" s="24">
        <v>14699.3</v>
      </c>
      <c r="N47" s="24">
        <v>0</v>
      </c>
      <c r="O47" s="24">
        <v>0</v>
      </c>
      <c r="P47" s="12">
        <f>(L47+M47+N47+O47)/(H47+I47+J47+K47)%</f>
        <v>92.907053200781178</v>
      </c>
      <c r="Q47" s="39" t="s">
        <v>82</v>
      </c>
    </row>
    <row r="48" spans="1:23" s="8" customFormat="1" ht="27.75" customHeight="1">
      <c r="A48" s="13"/>
      <c r="B48" s="15" t="s">
        <v>14</v>
      </c>
      <c r="C48" s="16"/>
      <c r="D48" s="17">
        <f>D11+D12+D13+D14+D15+D19+D20+D21+D22+D23+D24+D25+D30+D31+D32+D33+D37+D38+D39+D43+D44+D45+D46+D47</f>
        <v>311685.16000000003</v>
      </c>
      <c r="E48" s="17">
        <f t="shared" ref="E48:O48" si="8">E11+E12+E13+E14+E15+E19+E20+E21+E22+E23+E24+E25+E30+E31+E32+E33+E37+E38+E39+E43+E44+E45+E46+E47</f>
        <v>509713.7</v>
      </c>
      <c r="F48" s="17">
        <f t="shared" si="8"/>
        <v>67742.399999999994</v>
      </c>
      <c r="G48" s="17">
        <f t="shared" si="8"/>
        <v>29241</v>
      </c>
      <c r="H48" s="17">
        <f t="shared" si="8"/>
        <v>303155.65000000002</v>
      </c>
      <c r="I48" s="17">
        <f t="shared" si="8"/>
        <v>515380.20000000007</v>
      </c>
      <c r="J48" s="17">
        <f t="shared" si="8"/>
        <v>68244.599999999991</v>
      </c>
      <c r="K48" s="17">
        <f t="shared" si="8"/>
        <v>38845.699999999997</v>
      </c>
      <c r="L48" s="17">
        <f t="shared" si="8"/>
        <v>289404.25</v>
      </c>
      <c r="M48" s="17">
        <f t="shared" si="8"/>
        <v>395410.4</v>
      </c>
      <c r="N48" s="17">
        <f t="shared" si="8"/>
        <v>67628.7</v>
      </c>
      <c r="O48" s="17">
        <f t="shared" si="8"/>
        <v>7109.9000000000005</v>
      </c>
      <c r="P48" s="14">
        <f>(L48+M48+N48+O48)/(H48+I48+J48+K48)%</f>
        <v>82.058318036930999</v>
      </c>
      <c r="Q48" s="18"/>
    </row>
    <row r="49" spans="2:17" s="2" customFormat="1">
      <c r="B49" s="3"/>
      <c r="D49" s="3"/>
      <c r="H49" s="20"/>
      <c r="L49" s="20"/>
      <c r="Q49" s="1"/>
    </row>
    <row r="50" spans="2:17" s="2" customFormat="1" ht="24.75" customHeight="1">
      <c r="B50" s="3"/>
      <c r="H50" s="23"/>
      <c r="L50" s="20"/>
      <c r="Q50" s="1"/>
    </row>
    <row r="51" spans="2:17" s="2" customFormat="1" ht="27" customHeight="1">
      <c r="B51" s="69" t="s">
        <v>19</v>
      </c>
      <c r="C51" s="70"/>
      <c r="D51" s="70"/>
      <c r="E51" s="9"/>
      <c r="F51" s="9"/>
      <c r="G51" s="9"/>
      <c r="H51" s="9"/>
      <c r="I51" s="9"/>
      <c r="J51" s="9"/>
      <c r="K51" s="9"/>
      <c r="L51" s="9"/>
      <c r="M51" s="9"/>
      <c r="N51" s="67" t="s">
        <v>15</v>
      </c>
      <c r="O51" s="68"/>
      <c r="P51" s="68"/>
      <c r="Q51" s="68"/>
    </row>
    <row r="52" spans="2:17" s="2" customFormat="1">
      <c r="B52" s="3"/>
      <c r="L52" s="4"/>
      <c r="Q52" s="1"/>
    </row>
    <row r="53" spans="2:17" s="2" customFormat="1">
      <c r="B53" s="3"/>
      <c r="L53" s="4"/>
      <c r="Q53" s="1"/>
    </row>
    <row r="54" spans="2:17" s="2" customFormat="1">
      <c r="B54" s="3"/>
      <c r="L54" s="4"/>
      <c r="Q54" s="1"/>
    </row>
    <row r="55" spans="2:17" s="2" customFormat="1">
      <c r="B55" s="3"/>
      <c r="L55" s="4"/>
      <c r="Q55" s="1"/>
    </row>
    <row r="56" spans="2:17" s="2" customFormat="1">
      <c r="B56" s="3"/>
      <c r="L56" s="4"/>
      <c r="Q56" s="1"/>
    </row>
    <row r="57" spans="2:17" s="2" customFormat="1">
      <c r="B57" s="3"/>
      <c r="L57" s="4"/>
      <c r="Q57" s="1"/>
    </row>
    <row r="58" spans="2:17" s="2" customFormat="1">
      <c r="B58" s="3"/>
      <c r="L58" s="4"/>
      <c r="Q58" s="1"/>
    </row>
    <row r="59" spans="2:17" s="2" customFormat="1">
      <c r="B59" s="3"/>
      <c r="L59" s="4"/>
      <c r="Q59" s="1"/>
    </row>
    <row r="60" spans="2:17" s="2" customFormat="1">
      <c r="B60" s="3"/>
      <c r="L60" s="4"/>
      <c r="Q60" s="1"/>
    </row>
    <row r="61" spans="2:17" s="2" customFormat="1">
      <c r="B61" s="3"/>
      <c r="L61" s="4"/>
      <c r="Q61" s="1"/>
    </row>
    <row r="62" spans="2:17" s="2" customFormat="1">
      <c r="B62" s="3"/>
      <c r="L62" s="4"/>
      <c r="Q62" s="1"/>
    </row>
    <row r="63" spans="2:17" s="2" customFormat="1">
      <c r="B63" s="3"/>
      <c r="L63" s="4"/>
      <c r="Q63" s="1"/>
    </row>
    <row r="64" spans="2:17" s="2" customFormat="1">
      <c r="B64" s="3"/>
      <c r="L64" s="4"/>
      <c r="Q64" s="1"/>
    </row>
    <row r="65" spans="2:17" s="2" customFormat="1">
      <c r="B65" s="3"/>
      <c r="L65" s="4"/>
      <c r="Q65" s="1"/>
    </row>
    <row r="66" spans="2:17" s="2" customFormat="1">
      <c r="B66" s="3"/>
      <c r="L66" s="4"/>
      <c r="Q66" s="1"/>
    </row>
    <row r="67" spans="2:17" s="2" customFormat="1">
      <c r="B67" s="3"/>
      <c r="L67" s="4"/>
      <c r="Q67" s="1"/>
    </row>
    <row r="68" spans="2:17" s="2" customFormat="1">
      <c r="B68" s="3"/>
      <c r="L68" s="4"/>
      <c r="Q68" s="1"/>
    </row>
    <row r="69" spans="2:17" s="2" customFormat="1">
      <c r="B69" s="3"/>
      <c r="L69" s="4"/>
      <c r="Q69" s="1"/>
    </row>
    <row r="70" spans="2:17" s="2" customFormat="1">
      <c r="B70" s="3"/>
      <c r="L70" s="4"/>
      <c r="Q70" s="1"/>
    </row>
    <row r="71" spans="2:17" s="2" customFormat="1">
      <c r="B71" s="3"/>
      <c r="L71" s="4"/>
      <c r="Q71" s="1"/>
    </row>
    <row r="72" spans="2:17" s="2" customFormat="1">
      <c r="B72" s="3"/>
      <c r="L72" s="4"/>
      <c r="Q72" s="1"/>
    </row>
    <row r="73" spans="2:17" s="2" customFormat="1">
      <c r="B73" s="3"/>
      <c r="L73" s="4"/>
      <c r="Q73" s="1"/>
    </row>
    <row r="74" spans="2:17" s="2" customFormat="1">
      <c r="B74" s="3"/>
      <c r="L74" s="4"/>
      <c r="Q74" s="1"/>
    </row>
    <row r="75" spans="2:17" s="2" customFormat="1">
      <c r="B75" s="3"/>
      <c r="L75" s="4"/>
      <c r="Q75" s="1"/>
    </row>
    <row r="76" spans="2:17" s="2" customFormat="1">
      <c r="B76" s="3"/>
      <c r="L76" s="4"/>
      <c r="Q76" s="1"/>
    </row>
    <row r="77" spans="2:17" s="2" customFormat="1">
      <c r="B77" s="3"/>
      <c r="L77" s="4"/>
      <c r="Q77" s="1"/>
    </row>
    <row r="78" spans="2:17" s="2" customFormat="1">
      <c r="B78" s="3"/>
      <c r="L78" s="4"/>
      <c r="Q78" s="1"/>
    </row>
    <row r="79" spans="2:17" s="2" customFormat="1">
      <c r="B79" s="3"/>
      <c r="L79" s="4"/>
      <c r="Q79" s="1"/>
    </row>
    <row r="80" spans="2:17" s="2" customFormat="1">
      <c r="B80" s="3"/>
      <c r="L80" s="4"/>
      <c r="Q80" s="1"/>
    </row>
    <row r="81" spans="2:17" s="2" customFormat="1">
      <c r="B81" s="3"/>
      <c r="L81" s="4"/>
      <c r="Q81" s="1"/>
    </row>
    <row r="82" spans="2:17" s="2" customFormat="1">
      <c r="B82" s="3"/>
      <c r="L82" s="4"/>
      <c r="Q82" s="1"/>
    </row>
    <row r="83" spans="2:17" s="2" customFormat="1">
      <c r="B83" s="3"/>
      <c r="L83" s="4"/>
      <c r="Q83" s="1"/>
    </row>
    <row r="84" spans="2:17" s="2" customFormat="1">
      <c r="B84" s="3"/>
      <c r="L84" s="4"/>
      <c r="Q84" s="1"/>
    </row>
    <row r="85" spans="2:17" s="2" customFormat="1">
      <c r="B85" s="3"/>
      <c r="L85" s="4"/>
      <c r="Q85" s="1"/>
    </row>
    <row r="86" spans="2:17" s="2" customFormat="1">
      <c r="B86" s="3"/>
      <c r="L86" s="4"/>
      <c r="Q86" s="1"/>
    </row>
    <row r="87" spans="2:17" s="2" customFormat="1">
      <c r="B87" s="3"/>
      <c r="L87" s="4"/>
      <c r="Q87" s="1"/>
    </row>
    <row r="88" spans="2:17" s="2" customFormat="1">
      <c r="B88" s="3"/>
      <c r="L88" s="4"/>
      <c r="Q88" s="1"/>
    </row>
    <row r="89" spans="2:17" s="2" customFormat="1">
      <c r="B89" s="3"/>
      <c r="L89" s="4"/>
      <c r="Q89" s="1"/>
    </row>
    <row r="90" spans="2:17" s="2" customFormat="1">
      <c r="B90" s="3"/>
      <c r="L90" s="4"/>
      <c r="Q90" s="1"/>
    </row>
    <row r="91" spans="2:17" s="2" customFormat="1">
      <c r="B91" s="3"/>
      <c r="L91" s="4"/>
      <c r="Q91" s="1"/>
    </row>
    <row r="92" spans="2:17" s="2" customFormat="1">
      <c r="B92" s="3"/>
      <c r="L92" s="4"/>
      <c r="Q92" s="1"/>
    </row>
    <row r="93" spans="2:17" s="2" customFormat="1">
      <c r="B93" s="3"/>
      <c r="L93" s="4"/>
      <c r="Q93" s="1"/>
    </row>
    <row r="94" spans="2:17" s="2" customFormat="1">
      <c r="B94" s="3"/>
      <c r="L94" s="4"/>
      <c r="Q94" s="1"/>
    </row>
    <row r="95" spans="2:17" s="2" customFormat="1">
      <c r="B95" s="3"/>
      <c r="L95" s="4"/>
      <c r="Q95" s="1"/>
    </row>
    <row r="96" spans="2:17" s="2" customFormat="1">
      <c r="B96" s="3"/>
      <c r="L96" s="4"/>
      <c r="Q96" s="1"/>
    </row>
    <row r="97" spans="2:17" s="2" customFormat="1">
      <c r="B97" s="3"/>
      <c r="L97" s="4"/>
      <c r="Q97" s="1"/>
    </row>
    <row r="98" spans="2:17" s="2" customFormat="1">
      <c r="B98" s="3"/>
      <c r="L98" s="4"/>
      <c r="Q98" s="1"/>
    </row>
    <row r="99" spans="2:17" s="2" customFormat="1">
      <c r="B99" s="3"/>
      <c r="L99" s="4"/>
      <c r="Q99" s="1"/>
    </row>
    <row r="100" spans="2:17" s="2" customFormat="1">
      <c r="B100" s="3"/>
      <c r="L100" s="4"/>
      <c r="Q100" s="1"/>
    </row>
    <row r="101" spans="2:17" s="2" customFormat="1">
      <c r="B101" s="3"/>
      <c r="L101" s="4"/>
      <c r="Q101" s="1"/>
    </row>
    <row r="102" spans="2:17" s="2" customFormat="1">
      <c r="B102" s="3"/>
      <c r="L102" s="4"/>
      <c r="Q102" s="1"/>
    </row>
    <row r="103" spans="2:17" s="2" customFormat="1">
      <c r="B103" s="3"/>
      <c r="L103" s="4"/>
      <c r="Q103" s="1"/>
    </row>
    <row r="104" spans="2:17" s="2" customFormat="1">
      <c r="B104" s="3"/>
      <c r="L104" s="4"/>
      <c r="Q104" s="1"/>
    </row>
    <row r="105" spans="2:17" s="2" customFormat="1">
      <c r="B105" s="3"/>
      <c r="L105" s="4"/>
      <c r="Q105" s="1"/>
    </row>
    <row r="106" spans="2:17" s="2" customFormat="1">
      <c r="B106" s="3"/>
      <c r="L106" s="4"/>
      <c r="Q106" s="1"/>
    </row>
    <row r="107" spans="2:17" s="2" customFormat="1">
      <c r="B107" s="3"/>
      <c r="L107" s="4"/>
      <c r="Q107" s="1"/>
    </row>
  </sheetData>
  <mergeCells count="27">
    <mergeCell ref="B8:B10"/>
    <mergeCell ref="C8:C10"/>
    <mergeCell ref="Q8:Q10"/>
    <mergeCell ref="A8:A10"/>
    <mergeCell ref="P8:P10"/>
    <mergeCell ref="D8:G8"/>
    <mergeCell ref="H8:K8"/>
    <mergeCell ref="L8:O8"/>
    <mergeCell ref="G9:G10"/>
    <mergeCell ref="K9:K10"/>
    <mergeCell ref="O9:O10"/>
    <mergeCell ref="U45:W45"/>
    <mergeCell ref="N51:Q51"/>
    <mergeCell ref="B51:D51"/>
    <mergeCell ref="A5:Q5"/>
    <mergeCell ref="B6:Q6"/>
    <mergeCell ref="B7:O7"/>
    <mergeCell ref="C39:C42"/>
    <mergeCell ref="C25:C29"/>
    <mergeCell ref="C33:C35"/>
    <mergeCell ref="C15:C18"/>
    <mergeCell ref="E9:F9"/>
    <mergeCell ref="I9:J9"/>
    <mergeCell ref="M9:N9"/>
    <mergeCell ref="D9:D10"/>
    <mergeCell ref="H9:H10"/>
    <mergeCell ref="L9:L10"/>
  </mergeCells>
  <phoneticPr fontId="1" type="noConversion"/>
  <pageMargins left="0.19685039370078741" right="0.19685039370078741" top="0.78740157480314965" bottom="0.19685039370078741" header="0" footer="0"/>
  <pageSetup paperSize="9" scale="47" fitToHeight="2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 (Парт.район к Постан)</vt:lpstr>
      <vt:lpstr>'2016 (Парт.район к Постан)'!Заголовки_для_печати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user09-052</cp:lastModifiedBy>
  <cp:lastPrinted>2018-03-28T06:36:00Z</cp:lastPrinted>
  <dcterms:created xsi:type="dcterms:W3CDTF">2009-11-13T07:13:48Z</dcterms:created>
  <dcterms:modified xsi:type="dcterms:W3CDTF">2018-04-16T07:02:14Z</dcterms:modified>
</cp:coreProperties>
</file>