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5" windowWidth="15480" windowHeight="11640"/>
  </bookViews>
  <sheets>
    <sheet name="2015 (Парт.район к Постан)" sheetId="4" r:id="rId1"/>
  </sheets>
  <definedNames>
    <definedName name="OCRUncertain031" localSheetId="0">'2015 (Парт.район к Постан)'!#REF!</definedName>
    <definedName name="_xlnm.Print_Titles" localSheetId="0">'2015 (Парт.район к Постан)'!$8:$10</definedName>
  </definedNames>
  <calcPr calcId="124519"/>
</workbook>
</file>

<file path=xl/calcChain.xml><?xml version="1.0" encoding="utf-8"?>
<calcChain xmlns="http://schemas.openxmlformats.org/spreadsheetml/2006/main">
  <c r="D48" i="4"/>
  <c r="E48"/>
  <c r="F48"/>
  <c r="G48"/>
  <c r="H48"/>
  <c r="K48"/>
  <c r="O48"/>
  <c r="P17"/>
  <c r="P18"/>
  <c r="P19"/>
  <c r="E34"/>
  <c r="F34"/>
  <c r="G34"/>
  <c r="H34"/>
  <c r="I34"/>
  <c r="J34"/>
  <c r="K34"/>
  <c r="L34"/>
  <c r="M34"/>
  <c r="N34"/>
  <c r="O34"/>
  <c r="D34"/>
  <c r="E40"/>
  <c r="F40"/>
  <c r="G40"/>
  <c r="H40"/>
  <c r="I40"/>
  <c r="J40"/>
  <c r="K40"/>
  <c r="L40"/>
  <c r="M40"/>
  <c r="N40"/>
  <c r="O40"/>
  <c r="D40"/>
  <c r="P39"/>
  <c r="P38"/>
  <c r="E26"/>
  <c r="F26"/>
  <c r="G26"/>
  <c r="H26"/>
  <c r="I26"/>
  <c r="J26"/>
  <c r="K26"/>
  <c r="L26"/>
  <c r="M26"/>
  <c r="N26"/>
  <c r="O26"/>
  <c r="D26"/>
  <c r="E16"/>
  <c r="F16"/>
  <c r="G16"/>
  <c r="H16"/>
  <c r="I16"/>
  <c r="I48" s="1"/>
  <c r="J16"/>
  <c r="J48" s="1"/>
  <c r="K16"/>
  <c r="L16"/>
  <c r="M16"/>
  <c r="M48" s="1"/>
  <c r="N16"/>
  <c r="N48" s="1"/>
  <c r="O16"/>
  <c r="D16"/>
  <c r="P45"/>
  <c r="P46"/>
  <c r="P33"/>
  <c r="P24"/>
  <c r="P23"/>
  <c r="P13"/>
  <c r="P12"/>
  <c r="P11"/>
  <c r="P21"/>
  <c r="P47"/>
  <c r="P22"/>
  <c r="P31"/>
  <c r="P44"/>
  <c r="P32"/>
  <c r="P25"/>
  <c r="P20"/>
  <c r="P34" l="1"/>
  <c r="L48"/>
  <c r="P40"/>
  <c r="P26"/>
  <c r="P16"/>
  <c r="P14"/>
  <c r="P48" l="1"/>
</calcChain>
</file>

<file path=xl/sharedStrings.xml><?xml version="1.0" encoding="utf-8"?>
<sst xmlns="http://schemas.openxmlformats.org/spreadsheetml/2006/main" count="129" uniqueCount="118">
  <si>
    <t>Выполнение  по всем  источникам по лимитам в бюджете, %</t>
  </si>
  <si>
    <t>№</t>
  </si>
  <si>
    <t>софинансирование</t>
  </si>
  <si>
    <t>МБ</t>
  </si>
  <si>
    <t>ФБ</t>
  </si>
  <si>
    <t>КБ</t>
  </si>
  <si>
    <t>ВБ</t>
  </si>
  <si>
    <t>Фактически профинансировано</t>
  </si>
  <si>
    <t>тыс. рублей</t>
  </si>
  <si>
    <t>Лимиты, утвержденные соответствующим решением о бюджете</t>
  </si>
  <si>
    <t>Предусмотрено программой с учетом внесенных изменений</t>
  </si>
  <si>
    <t xml:space="preserve">Реквизиты правового акта, которым утверждена программа </t>
  </si>
  <si>
    <t>Наименование программы/мероприятия программы</t>
  </si>
  <si>
    <t>ИТОГО</t>
  </si>
  <si>
    <t>Н.С.Цицилина</t>
  </si>
  <si>
    <t>Приложение № 1</t>
  </si>
  <si>
    <t xml:space="preserve">к постановлению администрации </t>
  </si>
  <si>
    <t>Партизанского муниципального района</t>
  </si>
  <si>
    <t xml:space="preserve">Начальник управления экономики </t>
  </si>
  <si>
    <t xml:space="preserve">Выполненные   мероприятия  программы </t>
  </si>
  <si>
    <t>Муниципальная программа "Развитие муниципальной службы в администрации Партизанского муниципального района на 2010-2015 годы"</t>
  </si>
  <si>
    <t>Муниципальная программа "Противодействие коррупции в Партизанском муниципальном районе на 2012-2016 годы"</t>
  </si>
  <si>
    <t>Муниципальная программа "Развитие внутреннего и въездного туризма на территории Партизанского муниципального района" на 2012-2017 годы</t>
  </si>
  <si>
    <t>Муниципальная программа "Патриотическое воспитание граждан Партизанского муниципального района на 2011-2015 годы"</t>
  </si>
  <si>
    <t>Постановление администрации  Партизанского  муниципального района от 09.10.2013 № 952</t>
  </si>
  <si>
    <t>Постановление администрации Партизанского муниципального района от 11.02.2013 № 100 (в ред. от 16.09.2013 № 878)</t>
  </si>
  <si>
    <t>Муниципальная программа "Комплексная безопасность образовательных учреждений Партизанского муниципального района" на 2014-2018 годы</t>
  </si>
  <si>
    <t xml:space="preserve">Постановление администрации Партизанского муниципального района от 08.05.2013 № 423 (в ред. от 26.12.2014 № 1097)  </t>
  </si>
  <si>
    <t>Постановление администрации  Партизанского муниципального района от 07.09.2011 № 449 (в ред. от 16.09.2013 № 878)</t>
  </si>
  <si>
    <t>В рамках программы выполнены следующие мероприятия: 1) приобретение серверного оборудования в целях развития системы электронного документооборота и делопроизводства в администрации района</t>
  </si>
  <si>
    <t>Муниципальная программа "Содействие развитию малого и среднего предпринимательства в Партизанском муниципальном районе" на 2015-2018 годы</t>
  </si>
  <si>
    <t>Муниципальная программа "Развитие образования Партизанского муниципального района" на 2015-2017 годы</t>
  </si>
  <si>
    <t>мероприятия муниципальной программы</t>
  </si>
  <si>
    <t>Сводные итоги реализации муниципальных программ в Партизанском муниципальном районе за 2015 год</t>
  </si>
  <si>
    <t>Муниципальная программа "Развитие архивного дела в Партизанском муниципальном районе" на 2015-2017 годы</t>
  </si>
  <si>
    <t xml:space="preserve">Муниципальная программа "Защита населения и территории от чрезвычайных ситуаций, обеспечение пожарной безопасности Партизанского муниципального района" на 2015-2017 годы </t>
  </si>
  <si>
    <t xml:space="preserve">Муниципальная программа Партизанского муниципального района "Улучшение условий труда в муниципальных учреждениях Партизанского муниципального района на 2013-2015 годы" </t>
  </si>
  <si>
    <t>Муниципальная программа "Создание многофункционального центра предоставления государственных и муниципальных услуг Партизанского муниципального района» на 2014-2015 годы"</t>
  </si>
  <si>
    <t>Муниципальная программа "Создание муниципальной централизованной автоматической системы оповещения населения Партизанского муниципального района об угрозе возникновения или возникновении чрезвычайных ситуаций" на 2013-2015 годы</t>
  </si>
  <si>
    <t>Муниципальная программа "Проведение мероприятий по строительству, реконструкции, ремонту объектов жилищно-коммунального и социально-культурного назначения, проектным работам, мероприятий по переселению граждан из аварийного жилищного фонда в Партизанском муниципальном районе на 2015-2017 годы"</t>
  </si>
  <si>
    <t>подпрограмма "Проведение мероприятий по строительству, реконструкции, ремонту объектов жилищно-коммунального и социально-культурного назначения, проектным работам"</t>
  </si>
  <si>
    <t>подпрограмма "Проведение мероприятий по переселению граждан из аварийного жилищного фонда в Партизанском муниципальном районе"</t>
  </si>
  <si>
    <t xml:space="preserve">Муниципальная программа "Экономическое развитие Партизанского муниципального района" на  2015-2017 годы </t>
  </si>
  <si>
    <t>Муниципальная программа "Информационное общество" на 2015-2017 годы</t>
  </si>
  <si>
    <t xml:space="preserve">Муниципальная программа "Строительство  Новолитовской  общеобразовательной школы на 220 учащихся с блоком 4-х дошкольных групп, Партизанский район, Приморский край» на 2012-2016 годы" </t>
  </si>
  <si>
    <t>Муниципальная программа "Информатизация муниципальных общеобразовательных учреждений Партизанского муниципального района в 2015 году"</t>
  </si>
  <si>
    <t>Муниципальная программа "Развитие культуры Партизанского муниципального  района на 2015-2017 годы"</t>
  </si>
  <si>
    <t>подпрограмма "Развитие системы дошкольного образования"</t>
  </si>
  <si>
    <t>подпрограмма "Развитие системы общего образования"</t>
  </si>
  <si>
    <t>подпрограмма "Развитие системы дополнительного образования, отдыха, оздоровления и занятости детей и подростков"</t>
  </si>
  <si>
    <t>Муниципальная программа "Укрепление общественной безопасности на межселенной территории, в муниципальных учреждениях Партизанского муниципального района» на 2013-2015 годы"</t>
  </si>
  <si>
    <t xml:space="preserve">Муниципальная программа "Реализации Стратегии  государственной молодежной политики на территории Партизанского муниципального района" на 2015-2017 годы </t>
  </si>
  <si>
    <t xml:space="preserve"> Муниципальная программа "Развитие транспортного комплекса Партизанского  муниципального  района" на 2015-2017 годы</t>
  </si>
  <si>
    <t xml:space="preserve">подпрограмма "Развитие транспортного комплекса в Партизанском муниципальном  районе" </t>
  </si>
  <si>
    <t>подпрограмма "Развитие дорожной отрасли в Партизанском муниципальном районе"</t>
  </si>
  <si>
    <t>Муниципальная программа "Социальная поддержка населения  Партизанского муниципального района" на 2015-2017 годы</t>
  </si>
  <si>
    <t>Муниципальная программа Партизанского муниципального района "Устойчивое развитие сельских территорий на 2014-2017 годы  и на период 2020 года"</t>
  </si>
  <si>
    <t xml:space="preserve">Муниципальная программа "Обеспечение жильём молодых семей Партизанского муниципального района" на 2013-2017 годы </t>
  </si>
  <si>
    <t>Муниципальная программа "Развитие физической культуры и спорта в Партизанском муниципальном районе" на 2013-2017 годы</t>
  </si>
  <si>
    <t>Постановление администрации Партизанского муниципального района от 07.07.2015 № 492 (в ред. от 10.11.2015 № 760)</t>
  </si>
  <si>
    <t>Постановление администрации  Партизанского муниципального района от 16.02.2015 № 112</t>
  </si>
  <si>
    <t xml:space="preserve">Постановление администрации Партизанского муниципального района от 11.11.2014 № 948 </t>
  </si>
  <si>
    <t>Постановление администрации Партизанского муниципального района от 07.11.2014 № 934</t>
  </si>
  <si>
    <t>Постановление администрации Партизанского муниципального района от 07.11.2014 № 936</t>
  </si>
  <si>
    <t xml:space="preserve">МКУ "Районная межпоселенческая библиотека" ПМР выпустила брошюры "Иинформационно-рекомендательный список" - 4 выпуска (Законы Вашего успеха, На житейских перекрестках). </t>
  </si>
  <si>
    <t xml:space="preserve">Постановление администрации Партизанского муниципального района от 11.11.2014 № 947 (в ред. от 02.03.2015 № 145, 16.06.2015 № 433, 07.10.2015 № 663, 20.11.2015 № 785) </t>
  </si>
  <si>
    <t>Постановление администрации Партизанского муниципального района от 23.05.2014.№ 411 (в ред. от 16.10.2014 № 867, 12.11.2015 № 764)</t>
  </si>
  <si>
    <t>подпрограмма 1 "Развитие учреждений культуры ПМР"</t>
  </si>
  <si>
    <t>подпрограмма 2 "Развитие системы дополнительного образования"</t>
  </si>
  <si>
    <t xml:space="preserve">Проведена диспансеризация муниципальных служащих (всего 51). Денежные средства планировались на большее количество человек. Экономия средств произошла по следующим причинам:
- объем финансирования закладывался по годам с учетом увеличения цен на медицинские услуги и инфляции. 
В 2015 году за счет средств местного бюджета прошли обучение 23 муниципальных служащих.                                                                                                                                                                  В рамках повышения квалификации 5 муниципальных служащих были направлены на различные обучающие семинары.
</t>
  </si>
  <si>
    <t>Постановление администрации Партизанского муниципального района от 09.12.2009 № 523 (в ред. от 26.04.2011 № 151, 21.11.2011 № 653, 11.09.2012 № 959, 12.12.2012 № 1314, 30.12.2015 № 914)</t>
  </si>
  <si>
    <t xml:space="preserve">1) Проведен конкурс по охране труда в рамках постановления администрации Партизанского муниципального района от 27.07.2015 № 526. По результатам конкурса 6 образовательных учреждений заняли призовые места и получили Почетные грамоты и подарки в виде сертификатов на улучшение условий труда в учреждениях и стенды-комплекты «Охрана труда» и «Пожарная безопасность»; 2) В отчетном периоде проведена специальная оценка условий труда в 3-х учреждениях МКУ "Управление культуры" (71 рабочее место); 3) Организовано обучение по охране труда членов комиссий по охране труда и уполномоченных по охране труда муниципальных учреждений  в Некоммерческом образовательном учреждении дополнительного профессионального образования «Находкинский центр охраны труда», имеющем лицензию на данную деятельность. В обучающем центре прошли обучение 39 специалистов муниципальных учреждений, получили удостоверения установленного законодательством образца.                                         </t>
  </si>
  <si>
    <t xml:space="preserve">Осуществлены следующие мероприятия: 1) проверка проектно-сметной документации по капитальному ремонту помещения; 2) проведен капитальный ремонт здания и помещений; 3) приобретены товаро-материальные ценности: мебель, оборудование, вывески, информационные стенды, канцелярские принадлежности, программные продукты (1С, "Контур", "Консультант Плюс"); 4) установлены: противопожарная дверь, охранно-пожарная сигнализация; 5) произведены выплаты заработной платы персоналу.                                                                                </t>
  </si>
  <si>
    <t>проведены следующие мроприятия: 1) по оценке недвижимости, признании прав в отношении муниципального имущества, обеспечению приватизации и проведению предпродажной подготовки объектов приватизации: изготовление технической документации на муниципальное имущество;
оценка имущества для передачи в аренду (в том числе земельных участков);
оценка имущества для приватизации (в том числе земельных участков);
уплата налога на добавленную стоимость от реализации имущества физическому лицу;
- определение экономически обоснованного размера платы за наем помещения в расчете на 1 кв. метр общей площади жилого помещения, занимаемого по договору социального найма;
2) по землеустройству и землепользованию: формирование и постановка на государственный кадастровый учет земельных участков для дальнейшего предоставления посредством аукционов на право заключения договоров аренды или купли-продажи земельных участков; 
формирование и постановка на государственный кадастровый учет земельных участков для строительства жилых домов с целью переселения граждан из ветхого и аварийного жилья;
корректировка генерального плана Екатериновского сельского поселения;
корректировка правил землепользования и застройки Владимиро-Александровского, Екатериновского, Сергеевского, Новицкого, Золотодолинского и Новолитовского сельских поселений;
разработка местных нормативов градостроительного проектирования Партизанского муниципального района;
формирование и постановка на государственный кадастровый учет земельных участков для предоставления многодетным семьям в соответствии   с Законом Приморского края от 08.11.2011 № 837-КЗ «О бесплатном предоставлении земельных участков гражданам, имеющих трех и более детей, в Приморском крае».
Экономия средств получена по результатам проведения  закупок в рамках Федерального закона № 44-ФЗ от 05.04.2013.</t>
  </si>
  <si>
    <t>В рамках программы проведены мероприятия: чемпионаты района по различным видам спорта, комплексные спартакиады среди населения и силовых структур, спортивные фестивали среди инвалидов, участие в краевых чемпионатах, первенствах, спартакиадах.</t>
  </si>
  <si>
    <t xml:space="preserve">Проведены следующие мероприятия: 1) предоставлены субсидии социально ориентированной некоммерческой организации «Общество инвалидов Партизанского района Приморской краевой организации общероссийской общественной организации «Всероссийское общество инвалидов» (ВОИ) (далее - общество инвалидов Партизанского района) для оказания материальной помощи инвалидам,  а также для проведения социально значимых мероприятий, в том числе: на организацию подписки на газеты и журналы обществу инвалидов; 2) проведены курсы повышения квалификации педагогов, культорганизаторов по программам «Создание безбарьерной среды в условиях инклюзивного образования детей с особыми образовательными потребностями»; 3) приобретено оборудование для создания безбарьерной среды для инвалидов и других маломобильных групп населения в здании администрации района; 4) приобретена отраслевая литература для маломобильных граждан, проведена подписка на вторе полугодие 2015 года, приобретены учебники для инклюзивного обучения; 5) приобретен компьютер для организации общественного доступа к сети Интернет в детскую библиотеку; 6) организованы выставки «Сувенир», «Своими руками», «Ума, души и рук творенье»; 7) издано 7 спецвыпусков газеты «Золотая Долина» для инвалидов «Доступная среда»; 8) организовано и проведено два благотворительных концерта в Районном центре культуры и детского творчества и концернтные программы для воспитанников Екатериновского дома-интерната; 9) в здании школы в с.Владимиро-Александровское переоборудована туалетная комната в соответствии с требованиями доступности; 10) приобретены тифлофлешплееры для чтения инвалидами по зрению цифровых "говорящих"книг; 11) проведены различные праздничные мероприятия, мастер-классы, конкурсы. круглые столы.              
Экономия средств образовалась по результатам проведения конкурсных процедур.
</t>
  </si>
  <si>
    <t>проведены мероприятия: 1) "Масленница", "День работников культуры", к 70-летию Победы, "День семьи, любви и верности", "Неделя детской и юношеской книги"; 2) различные конкурсы, викторины, выставки и фестивали; 3) приобретение отраслевой, художественной литературы, подписных изданий; 4) приобретение здания Дома культуры в с.Сергеевка; 5) изготовление бетонного основания металлического каркаса памятника погибшим в Великой Отечественной войне в с.Голубовка; 6) осуществлены расходы на оплату труда персоналу в целях обеспечения выполнения функций казёнными учреждениями; 7) закупка товаров, работ и услуг для государственных (муниципальных) нужд.</t>
  </si>
  <si>
    <t>проведены мероприятия: 1) "Здравствуй, лето", к 40-летию Районного центра детского творчества, к Новому году; 2) установлены стеклянные перекрытия в Детской школе искусств; 3) осуществлены расходы на оплату труда персоналу в целях обеспечения выполнения функций казёнными учреждениями; 4) закупка товаров, работ и услуг для государственных (муниципальных) нужд.</t>
  </si>
  <si>
    <t>Приобретены лицензии на систему защиты информации от несанкционированного доступа Dallas Lock 8.0. Предоставлена субсидия муниципальному автономному учреждению «Редакция газеты «Золотая Долина» Партизанского муниципального района на финансовое обеспечение выполнения муниципального задания по систематическому освещению в средствах массовой информации деятельности органов местного самоуправления Партизанского муниципального района.</t>
  </si>
  <si>
    <t xml:space="preserve">Постановление администрации Партизанского муниципального района от 07.11.2014 № 935 (в ред. от 19.09.2015 № 605, 24.11.2015 № 792)
</t>
  </si>
  <si>
    <t xml:space="preserve">Постановление администрации Партизанского муниципального района от 28.04.2012 № 435 (в ред. от 20.09.2012 № 998, 22.10.2012 № 1113, 14.08.2013 № 762, 16.09.2013 № 878, 31.03.2014 № 240, 28.07.2014 № 621, 20.11.2014 № 979, 15.04.2015 № 271) </t>
  </si>
  <si>
    <t xml:space="preserve">Постановление администрации Партизанского муниципального района от 03.10.2012 № 1038 (в ред. от 16.09.2013 № 878, 06.03.2014 № 185, 01.12.2014 № 1019) </t>
  </si>
  <si>
    <t>Постановление администрации Партизанского муниципального района от 30.12.2013 № 1294 (в ред. от 07.10.2014 № 841, 20.11.2014 № 991, 31.07.2015 № 529)</t>
  </si>
  <si>
    <t xml:space="preserve">Постановление администрации  Партизанского  муниципального района от 30.03.2015 № 214 (в ред. от 01.06.2015 № 400, 28.08.2015 № 568) </t>
  </si>
  <si>
    <t>Постановление администрации Партизанского муниципального района от 13.11.2014 № 961 (в ред. от 16.03.2015 № 180, 19.03.2015 № 194, 17.04.2015 № 277, 22.04.2015 № 293, 22.10.2015 № 707)</t>
  </si>
  <si>
    <t>Постановление администрации Партизанского муниципального района от 16.11.2011 № 633 (в ред. от 15.06.2012 № 583, 20.09.2012 № 993, 18.03.2013 № 218, 16.09.2013 № 878, 18.12.2013 № 1218, 11.09.2014 № 763, 22.10.2014 №880, 12.02.2015 № 97)</t>
  </si>
  <si>
    <t>Постановление администрации Партизанского муниципального района от 23.03.2015 № 202 (в ред. от 08.05.2015 № 325, 16.09.2015 № 603)</t>
  </si>
  <si>
    <t xml:space="preserve">Постановление администрации Партизанского муниципального района от 18.07.2012 № 734 (в ред. от 23.01.2013 № 38, 16.09.2013 № 878, 07.02.2014 № 100, 07.04.2015 № 242)  </t>
  </si>
  <si>
    <t xml:space="preserve">Постановление администрации Партизанского муниципального района от 18.03.2013 № 217 (в ред. от 16.09.2013 № 878, 30.12.2013 № 1282, 20.10.2014 № 876, 29.12.2014 № 1115; 31.08.2015 № 571, 12.11.2015 № 773)  </t>
  </si>
  <si>
    <t>Постановление администрации Партизанского муниципального района от 12.04.2013 № 334 (в ред. от 16.09.2013 № 878, 30.12.2013 № 1289, 28.12.2015 № 899)</t>
  </si>
  <si>
    <t>Постановление администрации Партизанского муниципального района от 28.10.2014 № 909 (в ред. от 22.04.2015 № 292, 01.06.2015 № 397, 07.10.2015 № 660, 12.11.2015 №772)</t>
  </si>
  <si>
    <t>Постановление администрации Партизанского муниципального района от 27.08.2012 № 895 (в ред. от 17.05.2013 № 463, 16.09.2013 № 878, 18.12.2013 № 1216, 09.12.2014 № 1049, 12.11.2015 № 771)</t>
  </si>
  <si>
    <t xml:space="preserve">Мероприятия проводились за счет финансирования из средств краевого бюджета. </t>
  </si>
  <si>
    <t>Выдано 3 свидетельства о праве на получение социальной выплаты на приобретение (строительство) жилья эконом-класса. 2 семьи будут приобретать жилье в 2016 году. В связи с этим исполнение программы произойдет в 2016 году.</t>
  </si>
  <si>
    <t xml:space="preserve">Проведены следующие мероприятия: 1) организация и проведение праздничного концерта, посвященного 70-летию Победы в Великой Отечественной войне; 2) проведение мероприятий, посвященных Дню Приморского края; 3) районный фестиваль национальных культур "Под Российским флагом"; 4) военно-спортивная игра "Зарница"; 5) подготовка экспресс-информации "Символы государства", проведение викторин.                                Изменения в программу будут внесены в 1-м квартале 2016 года.    </t>
  </si>
  <si>
    <t>В Центре культуры и детского творчества проведен районный праздник Новогодней елки для детей из семей, признанных в установленном порядке многодетными и малообеспеченными. Приобретено 300 новогодних подарков, которые были вручены детям вышеуказанной категории.</t>
  </si>
  <si>
    <t>Постановление администрации Партизанского муниципального района от 11.11.2014 № 949 (в ред. от 22.04.2015 № 290, 30.12.2015 № 916)</t>
  </si>
  <si>
    <t xml:space="preserve">По программе на 2015 год было запланировано 13 участников, департамент сельского хозяйства и продовольствия Приморского края утвердил список из 4 кандидатов на участие в программе. Лимит рассчитывается на среднестатистическую семью (3 человека).  Финансирование участников программы будет производиться в 2016 году после заключения соглашения с Министерством сельского хозяйства Российской Федерации.                                                                                                                                                         Также в Программе предусмотрены мероприятия, осуществляемые сельскими поселениями. Так, в 2015 году за счет средств бюджета района мероприятия по капитальному ремонту, ремонту дорог в с.Владимиро-Александровское исполнены в полном объеме, но финасирование осуществлялось в рамках МП "Проведение мероприятий по ремонту объектов жилищно-коммунального и социально-культурного назначения, ... на 2015-2017 годы"  </t>
  </si>
  <si>
    <t>произведены ежемесячные платежи региональному оператору на капитальный ремонт общего долевого имущества муниципального жилищного фонда</t>
  </si>
  <si>
    <t xml:space="preserve">В рамках мероприятий по переселению граждан из аварийного жилищного фонда: 1) Екатериновскому сельскому поселению направлены межбюджетные трансферты на строительство линии электропередач для электроснабжения двух новых жилых многоквартирных домов и на приобретение и установку комплектной трансформаторной подстанции; 2) по Золотодолинскому сельскому поселению - произведен авансовый платеж в размере 10% согласно муниципальному контракту застройщику ООО "Стандартстрой". Изменения в части финансирования будут внесены в 1 квартале 2016 года. </t>
  </si>
  <si>
    <t>Муниципальная программа Партизанского муниципального района "Доступная среда" на 2013-2018 годы</t>
  </si>
  <si>
    <t xml:space="preserve"> от 16.03.2016 № 151</t>
  </si>
  <si>
    <t>МБ  - местный бюджет,  ФБ   -  федеральный бюджет,  КБ -  краевой бюджет, ВБ - внебюджетные источники</t>
  </si>
  <si>
    <t>Проведены следующие мероприятия: 1) ремонт котельных в с.Екатериновка, с.Новая Сила, с.Хмыловка, с.Сергеевка, с.Новицкое, пос.Волчанец; 2) ремонт, капитальный ремонт объектов водоснабжения и водоотведения в с.Сергеевка, пос.Волчанец, с.Новицкое, с.Вл-Александровское.        Экономия средств образовалась по результатам проведения конкурсных процедур.</t>
  </si>
  <si>
    <t xml:space="preserve">проведены следующие мероприятия:
- торжественные собрания, посвященные профессиональному празднику работников бытового обслуживания и жилищно-коммунального хозяйства, а также празднованию Дня российского предпринимательства, на котором чествовали руководителей и представителей субъектов малого и среднего предпринимательства, принимающих активное участие в экономической и социальной жизни района;
- районное совещание по подведению итогов работы агропромышленного комплекса Партизанского муниципального района за 2015 год;
- конкурсы профессионального мастерства среди трактористов-машинистов, картофелеводческих хозяйств Партизанского муниципального района на переходящий приз имени Героя Социального Труда А.А.Моисеенко, овощеводческих хозяйств на переходящий приз в честь знатных овощеводов Партизанской Долины;
- предоставлена финансовая поддержка субъектам малого и среднего предпринимательства в виде предоставления субсидий с целью возмещения затрат, связанных с началом предпринимательской деятельности в сумме 900 тыс. руб. (ИП Белоконь Л.В., ООО «Ерёменко»)
</t>
  </si>
  <si>
    <t>Проведены смотр-конкур «О сохранности документов» и торжественное собрание, посвященное 80-летию архива Партизанского муниципального района. Приобретены материально-технические средства (мебель, факс, телефоны, и т.д.).    Мероприятия выполнены не в полном объеме, изменения в программу будут внесены в 1-м квартале 2016 года.</t>
  </si>
  <si>
    <t>В рамках мероприятий программы за счет средств местного бюджета осуществлено: 1) установка наружного освещения в школах с. Золотая Долина, с.Владимиро-Александровское, с.Екатериновка, с.Перетино, с.Новая Сила, с.Новицкое; 2) установка видеонаблюдения в школах района; 3) проведены мероприятия пожарной безопасности в образовательных учреждениях;  за счет благотворительных средств: 1) установка ограждения по периметру (сборные конструкции) и наружного освещения по периметру в детском саду "Светлячок" с.Владимиро-Александровское</t>
  </si>
  <si>
    <t>1) оплата питания детей находящихся в пришкольных лагерях</t>
  </si>
  <si>
    <t>1) прокладка системы канализации, реконструкция МБДОУ "Детский сад "Дюймовочка"; 2) устройство малых архитектурных форм, обустройство колясочной, бегущей строки в детском саду "Звездочка"; 3) капитальный ремонт ограждения (карчевание пней, частичное устройство фундамента) в детском саду "Светлячок"; 4) ремонт системы водоснабжения, замена стеклопакетов в детском саду "Росинка" с.Новицкое</t>
  </si>
  <si>
    <t>1) расходы на выплату персоналу в целях обеспечения выполнения функций казёнными учреждениями; 2) закупка товаров, работ и услуг для государственных (муниципальных) нужд</t>
  </si>
  <si>
    <t>1) замена окон на пластиковые в школах с.Сергеевка, с.Владимиро-Александровское, с.Екатериновка, пос.Николаевка; 2) в школе с.Владимиро-Александровское - устройство противоскользящего покрытия, ремонт двух классных комнат из школьного музея; в школе с. Фроловка - ремонт кабинета № 12, медицинского кабинета; 3) приобретение учебников, ученической мебели, проекторов; 4) произведены расходы, направленные на оснащение "Роснефть-класса"</t>
  </si>
  <si>
    <t xml:space="preserve">В 2015 году проводилась корректировка проектно-сметной документации ООО «НПЦ Сейсмозащита» и была предоставлена на государственную экспертизу в КГАУ «Государственная экспертиза проектной документации и результатов инженерных изысканий Приморского края».
 Проверка закончена в декабре 2015 года, в результате получено отрицательное заключение, так как не в срок проектировщиками были предоставлены ответы на замечания. 
При проведении аукциона на выполнение работ по корректировке проектно-сметной документации по объекту (выбор нового подрядчика) снизилась начальная цена на выполнение данных работ. Начало строительства объекта перенесено с 2015 года на 2016 год, со сроком ввода объекта в эксплуатацию в 2017 году (по мере софинансирования краевого и федерального бюджетов).  </t>
  </si>
  <si>
    <t>Осуществлялось обеспечение доступа к сети Интернет всех общеобразовательных учреждений района (оплата услуги доступа к ресурсам сети Интернет, создание защищенных рабочих мест по 15-ти школам); организация дистанционного обучения в школах с. Золотая Долина и с. Перетино; создание дополнительных рабочих мест для педагогов в 6-ти школах: с.Владимиро-Александровское, пос. Николаевка, с.Сергеевка, с.Золотая Долина, с.Екатериновка, с.Новолитовск.</t>
  </si>
  <si>
    <t>Мероприятия по установке ограждения в средней общеобразовательной школе с.Новолитовск выполнены в рамках муниципальной программы "Комплексная безопасность учреждений Партизанского муниципального района"</t>
  </si>
  <si>
    <t>В рамках мероприятий программы за счет средств местного бюджета осуществлено: 1) проведение аварийно-восстановительных работ по мосту через р.Муравейка в пос.Партизан; 2) проведение аварийно-восстановительных работ сетей водоснабжения в с.Владимиро-Александровское, с.Перетино, с Золотая Долина, с.Екатериновка; 3) проведение аварийно-восстановительных работ по устранению последствий наводнения (август 2015 года) в с.Екатериновка; 4) проведение дезинфекционных работ на территории Партизанского муниципального района; 5) приобретение ранцевых воздуходувов. Экономия средств образовалась по результатам проведения конкурсных процедур.</t>
  </si>
  <si>
    <t>Проведены мероприятия по профилактике деструктивных явлений в молодежной среде: фестивали, тренинги, семинары, социальные опросы. Мероприятия, посвященные праздничным и памятным датам России.  Изменения в программу будут внесены в 1 квартале 2016 года.</t>
  </si>
  <si>
    <t>Огранизация транспортного обслуживания населения в отдаленных населенных пунктах: с.Золотая Долина  (бывший гарнизон), пос.Слинкино, с.Молчановка, с.Сергеевка, с.Фроловка.</t>
  </si>
  <si>
    <t>Выполнены работы: 1) по ремонту внутрипоселковых дорог общей протяженностью 16768,38 кв.м в с.Владимиро-Александровское, с.Екатериновка, с.Новицкое, с.Перетино, с.Сергеевка, с.Южная Сергеевка; 2) по содержанию внутрипоселковых дорог (улиц, переулков) и искусственных сооружений на них; 3) по восстановлению дорожной разметки и установке недостающих дорожных знаков в районе пешеходного перехода около школы в с.Хмыловка; 4) предоставление иных межбюджетных трансфертов сельским поселениям Партизанского муниципального района на осуществление дорожной деятельности в отношении дорог местного значения и обеспечение безопасности дорожного движения на них. Меропрятия выполнены не в полном объеме по следующим причинам: 1) субсидии на ремонт дорог из средств дорожного фонда Приморского края выделены поздно (согласно уведомлению от 23 октября 2015г.); 2) ООО "ПроектСтрой ДВ" не выполнило работы по проектированию подъездных автомобильных дорог к земельным участкам, предоставленным (предоставляемым) на бесплатной основе гражданам, имеющим трех и более детей, согласно заключенным муниципальным контрактам.</t>
  </si>
</sst>
</file>

<file path=xl/styles.xml><?xml version="1.0" encoding="utf-8"?>
<styleSheet xmlns="http://schemas.openxmlformats.org/spreadsheetml/2006/main">
  <numFmts count="2">
    <numFmt numFmtId="164" formatCode="0.0"/>
    <numFmt numFmtId="165" formatCode="000000"/>
  </numFmts>
  <fonts count="17">
    <font>
      <sz val="11"/>
      <color theme="1"/>
      <name val="Calibri"/>
      <family val="2"/>
      <charset val="204"/>
      <scheme val="minor"/>
    </font>
    <font>
      <sz val="8"/>
      <name val="Calibri"/>
      <family val="2"/>
      <charset val="204"/>
    </font>
    <font>
      <sz val="11"/>
      <color indexed="8"/>
      <name val="Times New Roman"/>
      <family val="1"/>
      <charset val="204"/>
    </font>
    <font>
      <sz val="12"/>
      <color indexed="8"/>
      <name val="Times New Roman"/>
      <family val="1"/>
      <charset val="204"/>
    </font>
    <font>
      <sz val="14"/>
      <color indexed="8"/>
      <name val="Times New Roman"/>
      <family val="1"/>
      <charset val="204"/>
    </font>
    <font>
      <b/>
      <sz val="11"/>
      <color indexed="8"/>
      <name val="Times New Roman"/>
      <family val="1"/>
      <charset val="204"/>
    </font>
    <font>
      <b/>
      <sz val="11"/>
      <name val="Times New Roman"/>
      <family val="1"/>
      <charset val="204"/>
    </font>
    <font>
      <b/>
      <sz val="12"/>
      <color indexed="8"/>
      <name val="Times New Roman"/>
      <family val="1"/>
      <charset val="204"/>
    </font>
    <font>
      <b/>
      <sz val="16"/>
      <color indexed="8"/>
      <name val="Times New Roman"/>
      <family val="1"/>
      <charset val="204"/>
    </font>
    <font>
      <sz val="16"/>
      <color indexed="8"/>
      <name val="Calibri"/>
      <family val="2"/>
      <charset val="204"/>
    </font>
    <font>
      <sz val="13"/>
      <color indexed="8"/>
      <name val="Times New Roman"/>
      <family val="1"/>
      <charset val="204"/>
    </font>
    <font>
      <sz val="13"/>
      <name val="Times New Roman"/>
      <family val="1"/>
      <charset val="204"/>
    </font>
    <font>
      <sz val="18"/>
      <color indexed="8"/>
      <name val="Times New Roman"/>
      <family val="1"/>
      <charset val="204"/>
    </font>
    <font>
      <sz val="18"/>
      <color indexed="8"/>
      <name val="Calibri"/>
      <family val="2"/>
      <charset val="204"/>
    </font>
    <font>
      <sz val="10"/>
      <color indexed="8"/>
      <name val="Times New Roman"/>
      <family val="1"/>
      <charset val="204"/>
    </font>
    <font>
      <sz val="11"/>
      <name val="Times New Roman"/>
      <family val="1"/>
      <charset val="204"/>
    </font>
    <font>
      <b/>
      <sz val="13"/>
      <color indexed="8"/>
      <name val="Times New Roman"/>
      <family val="1"/>
      <charset val="204"/>
    </font>
  </fonts>
  <fills count="2">
    <fill>
      <patternFill patternType="none"/>
    </fill>
    <fill>
      <patternFill patternType="gray125"/>
    </fill>
  </fills>
  <borders count="6">
    <border>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81">
    <xf numFmtId="0" fontId="0" fillId="0" borderId="0" xfId="0"/>
    <xf numFmtId="49" fontId="2" fillId="0" borderId="0" xfId="0" applyNumberFormat="1" applyFont="1" applyBorder="1"/>
    <xf numFmtId="0" fontId="2" fillId="0" borderId="0" xfId="0" applyFont="1" applyBorder="1"/>
    <xf numFmtId="0" fontId="2" fillId="0" borderId="0" xfId="0" applyFont="1" applyBorder="1" applyAlignment="1">
      <alignment wrapText="1"/>
    </xf>
    <xf numFmtId="0" fontId="2" fillId="0" borderId="0" xfId="0" applyFont="1" applyFill="1" applyBorder="1"/>
    <xf numFmtId="0" fontId="2" fillId="0" borderId="0" xfId="0" applyFont="1"/>
    <xf numFmtId="0" fontId="2" fillId="0" borderId="0" xfId="0" applyFont="1" applyBorder="1" applyAlignment="1">
      <alignment horizontal="right"/>
    </xf>
    <xf numFmtId="0" fontId="2" fillId="0" borderId="1" xfId="0" applyFont="1" applyBorder="1"/>
    <xf numFmtId="0" fontId="5" fillId="0" borderId="0" xfId="0" applyFont="1" applyBorder="1"/>
    <xf numFmtId="0" fontId="4" fillId="0" borderId="0" xfId="0" applyFont="1" applyBorder="1"/>
    <xf numFmtId="2" fontId="10" fillId="0" borderId="2" xfId="0" applyNumberFormat="1" applyFont="1" applyFill="1" applyBorder="1" applyAlignment="1">
      <alignment horizontal="center" vertical="center" wrapText="1"/>
    </xf>
    <xf numFmtId="164" fontId="10" fillId="0" borderId="2" xfId="0" applyNumberFormat="1" applyFont="1" applyFill="1" applyBorder="1" applyAlignment="1">
      <alignment horizontal="center" vertical="center" wrapText="1"/>
    </xf>
    <xf numFmtId="164" fontId="10" fillId="0" borderId="2" xfId="0" applyNumberFormat="1" applyFont="1" applyFill="1" applyBorder="1" applyAlignment="1">
      <alignment horizontal="center" vertical="center"/>
    </xf>
    <xf numFmtId="164" fontId="11" fillId="0" borderId="2" xfId="0" applyNumberFormat="1" applyFont="1" applyFill="1" applyBorder="1" applyAlignment="1">
      <alignment horizontal="center" vertical="center" wrapText="1"/>
    </xf>
    <xf numFmtId="0" fontId="5" fillId="0" borderId="4" xfId="0" applyFont="1" applyBorder="1"/>
    <xf numFmtId="164" fontId="6" fillId="0" borderId="4"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7" fillId="0" borderId="4" xfId="0" applyFont="1" applyBorder="1" applyAlignment="1">
      <alignment horizontal="center" wrapText="1"/>
    </xf>
    <xf numFmtId="0" fontId="5" fillId="0" borderId="4" xfId="0" applyFont="1" applyBorder="1" applyAlignment="1">
      <alignment horizontal="center"/>
    </xf>
    <xf numFmtId="2" fontId="5" fillId="0" borderId="4" xfId="0" applyNumberFormat="1" applyFont="1" applyBorder="1" applyAlignment="1">
      <alignment horizontal="center"/>
    </xf>
    <xf numFmtId="49" fontId="5" fillId="0" borderId="4" xfId="0" applyNumberFormat="1" applyFont="1" applyBorder="1" applyAlignment="1">
      <alignment horizontal="center"/>
    </xf>
    <xf numFmtId="49" fontId="4" fillId="0" borderId="0" xfId="0" applyNumberFormat="1" applyFont="1" applyBorder="1" applyAlignment="1">
      <alignment horizontal="center"/>
    </xf>
    <xf numFmtId="0" fontId="2" fillId="0" borderId="0" xfId="0" applyFont="1" applyFill="1" applyBorder="1" applyAlignment="1">
      <alignment wrapText="1"/>
    </xf>
    <xf numFmtId="0" fontId="14" fillId="0" borderId="2" xfId="0" applyFont="1" applyBorder="1" applyAlignment="1">
      <alignment horizontal="center" vertical="center" wrapText="1"/>
    </xf>
    <xf numFmtId="0" fontId="15"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15" fillId="0" borderId="2" xfId="0" applyFont="1" applyFill="1" applyBorder="1" applyAlignment="1">
      <alignment horizontal="left" vertical="top" wrapText="1"/>
    </xf>
    <xf numFmtId="0" fontId="3" fillId="0" borderId="2" xfId="0" applyFont="1" applyBorder="1" applyAlignment="1">
      <alignment horizontal="center" vertical="center" wrapText="1"/>
    </xf>
    <xf numFmtId="164" fontId="2" fillId="0" borderId="0" xfId="0" applyNumberFormat="1" applyFont="1" applyFill="1" applyBorder="1" applyAlignment="1">
      <alignment wrapText="1"/>
    </xf>
    <xf numFmtId="0" fontId="2" fillId="0" borderId="2" xfId="0" applyFont="1" applyFill="1" applyBorder="1" applyAlignment="1">
      <alignment horizontal="center" vertical="center" wrapText="1"/>
    </xf>
    <xf numFmtId="2" fontId="10" fillId="0" borderId="2" xfId="0" applyNumberFormat="1" applyFont="1" applyFill="1" applyBorder="1" applyAlignment="1">
      <alignment horizontal="center" vertical="center"/>
    </xf>
    <xf numFmtId="0" fontId="2" fillId="0" borderId="2" xfId="0" applyFont="1" applyFill="1" applyBorder="1" applyAlignment="1">
      <alignment vertical="top" wrapText="1"/>
    </xf>
    <xf numFmtId="0" fontId="14" fillId="0" borderId="2" xfId="0" applyNumberFormat="1" applyFont="1" applyFill="1" applyBorder="1" applyAlignment="1">
      <alignment vertical="top" wrapText="1"/>
    </xf>
    <xf numFmtId="0" fontId="2" fillId="0" borderId="2" xfId="0" applyFont="1" applyFill="1" applyBorder="1" applyAlignment="1">
      <alignment horizontal="left" vertical="top" wrapText="1"/>
    </xf>
    <xf numFmtId="2" fontId="2" fillId="0" borderId="3" xfId="0" applyNumberFormat="1" applyFont="1" applyFill="1" applyBorder="1" applyAlignment="1">
      <alignment horizontal="left" vertical="top" wrapText="1"/>
    </xf>
    <xf numFmtId="0" fontId="2" fillId="0" borderId="2" xfId="0" applyNumberFormat="1" applyFont="1" applyFill="1" applyBorder="1" applyAlignment="1">
      <alignment horizontal="left" vertical="top" wrapText="1"/>
    </xf>
    <xf numFmtId="0" fontId="2" fillId="0" borderId="3" xfId="0" applyNumberFormat="1" applyFont="1" applyFill="1" applyBorder="1" applyAlignment="1">
      <alignment horizontal="left" vertical="top" wrapText="1"/>
    </xf>
    <xf numFmtId="0" fontId="2" fillId="0" borderId="2" xfId="0" applyFont="1" applyFill="1" applyBorder="1" applyAlignment="1">
      <alignment horizontal="justify" vertical="top" wrapText="1"/>
    </xf>
    <xf numFmtId="49" fontId="2" fillId="0" borderId="2" xfId="0" applyNumberFormat="1" applyFont="1" applyFill="1" applyBorder="1" applyAlignment="1">
      <alignment vertical="top" wrapText="1"/>
    </xf>
    <xf numFmtId="0" fontId="14" fillId="0" borderId="2" xfId="0" applyFont="1" applyBorder="1" applyAlignment="1">
      <alignment horizontal="center" vertical="center" wrapText="1"/>
    </xf>
    <xf numFmtId="0" fontId="14"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2" fontId="10" fillId="0" borderId="3" xfId="0" applyNumberFormat="1" applyFont="1" applyFill="1" applyBorder="1" applyAlignment="1">
      <alignment horizontal="center" vertical="center"/>
    </xf>
    <xf numFmtId="2" fontId="11" fillId="0" borderId="2" xfId="0" applyNumberFormat="1" applyFont="1" applyFill="1" applyBorder="1" applyAlignment="1">
      <alignment horizontal="center" vertical="center"/>
    </xf>
    <xf numFmtId="2" fontId="16" fillId="0" borderId="2" xfId="0" applyNumberFormat="1" applyFont="1" applyFill="1" applyBorder="1" applyAlignment="1">
      <alignment horizontal="center" vertical="center"/>
    </xf>
    <xf numFmtId="2" fontId="16" fillId="0" borderId="2" xfId="0" applyNumberFormat="1" applyFont="1" applyFill="1" applyBorder="1" applyAlignment="1">
      <alignment horizontal="center" vertical="center" wrapText="1"/>
    </xf>
    <xf numFmtId="164" fontId="16" fillId="0" borderId="2" xfId="0" applyNumberFormat="1" applyFont="1" applyFill="1" applyBorder="1" applyAlignment="1">
      <alignment horizontal="center" vertical="center"/>
    </xf>
    <xf numFmtId="2" fontId="11" fillId="0" borderId="3" xfId="0" applyNumberFormat="1" applyFont="1" applyFill="1" applyBorder="1" applyAlignment="1">
      <alignment horizontal="center" vertical="center"/>
    </xf>
    <xf numFmtId="0" fontId="15" fillId="0" borderId="4"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165" fontId="2" fillId="0" borderId="2" xfId="0" applyNumberFormat="1" applyFont="1" applyFill="1" applyBorder="1" applyAlignment="1">
      <alignment vertical="top" wrapText="1"/>
    </xf>
    <xf numFmtId="164" fontId="16" fillId="0" borderId="2" xfId="0" applyNumberFormat="1" applyFont="1" applyFill="1" applyBorder="1" applyAlignment="1">
      <alignment horizontal="center" vertical="center" wrapText="1"/>
    </xf>
    <xf numFmtId="165" fontId="2" fillId="0" borderId="2" xfId="0" applyNumberFormat="1" applyFont="1" applyFill="1" applyBorder="1" applyAlignment="1">
      <alignment horizontal="left" vertical="top" wrapText="1"/>
    </xf>
    <xf numFmtId="0" fontId="14" fillId="0" borderId="2" xfId="0" applyFont="1" applyBorder="1" applyAlignment="1">
      <alignment horizontal="center" vertical="center" wrapText="1"/>
    </xf>
    <xf numFmtId="0" fontId="15" fillId="0" borderId="3" xfId="0" applyFont="1" applyFill="1"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5" xfId="0" applyFill="1" applyBorder="1" applyAlignment="1">
      <alignment horizontal="center" vertical="center" wrapText="1"/>
    </xf>
    <xf numFmtId="0" fontId="0" fillId="0" borderId="4" xfId="0" applyFill="1" applyBorder="1" applyAlignment="1">
      <alignment horizontal="center" vertical="center" wrapText="1"/>
    </xf>
    <xf numFmtId="0" fontId="12" fillId="0" borderId="0" xfId="0" applyFont="1" applyFill="1" applyBorder="1" applyAlignment="1">
      <alignment horizontal="left"/>
    </xf>
    <xf numFmtId="0" fontId="13" fillId="0" borderId="0" xfId="0" applyFont="1" applyAlignment="1">
      <alignment horizontal="left"/>
    </xf>
    <xf numFmtId="0" fontId="12" fillId="0" borderId="0" xfId="0" applyFont="1" applyBorder="1" applyAlignment="1">
      <alignment wrapText="1"/>
    </xf>
    <xf numFmtId="0" fontId="13" fillId="0" borderId="0" xfId="0" applyFont="1" applyAlignment="1"/>
    <xf numFmtId="49" fontId="14" fillId="0" borderId="2" xfId="0" applyNumberFormat="1" applyFont="1" applyBorder="1" applyAlignment="1">
      <alignment horizontal="center" vertical="center" shrinkToFit="1"/>
    </xf>
    <xf numFmtId="0" fontId="2" fillId="0" borderId="3" xfId="0" applyFont="1" applyFill="1" applyBorder="1" applyAlignment="1">
      <alignment horizontal="center" vertical="center" wrapText="1"/>
    </xf>
    <xf numFmtId="0" fontId="8" fillId="0" borderId="0" xfId="0" applyFont="1" applyBorder="1" applyAlignment="1">
      <alignment horizontal="center" vertical="top" wrapText="1"/>
    </xf>
    <xf numFmtId="0" fontId="9" fillId="0" borderId="0" xfId="0" applyFont="1" applyAlignment="1"/>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4" xfId="0" applyFont="1" applyBorder="1" applyAlignment="1">
      <alignment horizontal="center" vertical="center" wrapText="1"/>
    </xf>
    <xf numFmtId="0" fontId="2" fillId="0" borderId="0" xfId="0" applyFont="1" applyBorder="1" applyAlignment="1">
      <alignment horizontal="left" vertical="top" wrapText="1"/>
    </xf>
    <xf numFmtId="0" fontId="0" fillId="0" borderId="0" xfId="0" applyAlignment="1">
      <alignment horizontal="left"/>
    </xf>
    <xf numFmtId="0" fontId="14"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2" fillId="0" borderId="0" xfId="0" applyFont="1" applyBorder="1" applyAlignment="1">
      <alignment horizontal="right" wrapText="1"/>
    </xf>
    <xf numFmtId="0" fontId="2" fillId="0" borderId="0" xfId="0" applyFont="1" applyBorder="1" applyAlignment="1">
      <alignment horizontal="right"/>
    </xf>
    <xf numFmtId="0" fontId="15" fillId="0" borderId="3" xfId="0" applyFont="1" applyFill="1" applyBorder="1" applyAlignment="1">
      <alignment horizontal="center" vertical="top" wrapText="1"/>
    </xf>
    <xf numFmtId="0" fontId="0" fillId="0" borderId="5" xfId="0" applyFill="1" applyBorder="1" applyAlignment="1">
      <alignment horizontal="center" vertical="top" wrapText="1"/>
    </xf>
    <xf numFmtId="0" fontId="0" fillId="0" borderId="4" xfId="0" applyFill="1" applyBorder="1" applyAlignment="1">
      <alignment horizontal="center"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Q107"/>
  <sheetViews>
    <sheetView tabSelected="1" zoomScale="67" zoomScaleNormal="67" workbookViewId="0">
      <pane xSplit="1" ySplit="10" topLeftCell="B11" activePane="bottomRight" state="frozen"/>
      <selection pane="topRight" activeCell="B1" sqref="B1"/>
      <selection pane="bottomLeft" activeCell="A11" sqref="A11"/>
      <selection pane="bottomRight" activeCell="E26" sqref="E26"/>
    </sheetView>
  </sheetViews>
  <sheetFormatPr defaultRowHeight="15"/>
  <cols>
    <col min="1" max="1" width="4" style="2" bestFit="1" customWidth="1"/>
    <col min="2" max="2" width="23.7109375" style="3" customWidth="1"/>
    <col min="3" max="3" width="18.7109375" style="2" customWidth="1"/>
    <col min="4" max="5" width="12.28515625" style="2" customWidth="1"/>
    <col min="6" max="7" width="10.5703125" style="2" customWidth="1"/>
    <col min="8" max="8" width="11.85546875" style="2" customWidth="1"/>
    <col min="9" max="9" width="12.7109375" style="2" customWidth="1"/>
    <col min="10" max="10" width="10.5703125" style="2" customWidth="1"/>
    <col min="11" max="11" width="10" style="2" customWidth="1"/>
    <col min="12" max="12" width="11.85546875" style="4" customWidth="1"/>
    <col min="13" max="13" width="12.140625" style="2" customWidth="1"/>
    <col min="14" max="14" width="10.85546875" style="2" customWidth="1"/>
    <col min="15" max="15" width="9.7109375" style="2" customWidth="1"/>
    <col min="16" max="16" width="10.5703125" style="2" customWidth="1"/>
    <col min="17" max="17" width="103.7109375" style="1" customWidth="1"/>
    <col min="18" max="16384" width="9.140625" style="5"/>
  </cols>
  <sheetData>
    <row r="1" spans="1:17" s="2" customFormat="1" ht="18.75">
      <c r="B1" s="3"/>
      <c r="L1" s="4"/>
      <c r="Q1" s="21" t="s">
        <v>15</v>
      </c>
    </row>
    <row r="2" spans="1:17" s="2" customFormat="1" ht="18.75">
      <c r="B2" s="3"/>
      <c r="L2" s="4"/>
      <c r="Q2" s="21" t="s">
        <v>16</v>
      </c>
    </row>
    <row r="3" spans="1:17" s="2" customFormat="1" ht="18.75">
      <c r="B3" s="3"/>
      <c r="L3" s="4"/>
      <c r="Q3" s="21" t="s">
        <v>17</v>
      </c>
    </row>
    <row r="4" spans="1:17" s="2" customFormat="1" ht="18.75">
      <c r="B4" s="3"/>
      <c r="L4" s="4"/>
      <c r="Q4" s="21" t="s">
        <v>101</v>
      </c>
    </row>
    <row r="5" spans="1:17" s="2" customFormat="1" ht="21">
      <c r="A5" s="67" t="s">
        <v>33</v>
      </c>
      <c r="B5" s="67"/>
      <c r="C5" s="67"/>
      <c r="D5" s="67"/>
      <c r="E5" s="67"/>
      <c r="F5" s="67"/>
      <c r="G5" s="67"/>
      <c r="H5" s="67"/>
      <c r="I5" s="67"/>
      <c r="J5" s="67"/>
      <c r="K5" s="67"/>
      <c r="L5" s="67"/>
      <c r="M5" s="67"/>
      <c r="N5" s="67"/>
      <c r="O5" s="67"/>
      <c r="P5" s="67"/>
      <c r="Q5" s="68"/>
    </row>
    <row r="6" spans="1:17" s="2" customFormat="1">
      <c r="B6" s="72" t="s">
        <v>102</v>
      </c>
      <c r="C6" s="73"/>
      <c r="D6" s="73"/>
      <c r="E6" s="73"/>
      <c r="F6" s="73"/>
      <c r="G6" s="73"/>
      <c r="H6" s="73"/>
      <c r="I6" s="73"/>
      <c r="J6" s="73"/>
      <c r="K6" s="73"/>
      <c r="L6" s="73"/>
      <c r="M6" s="73"/>
      <c r="N6" s="73"/>
      <c r="O6" s="73"/>
      <c r="P6" s="73"/>
      <c r="Q6" s="73"/>
    </row>
    <row r="7" spans="1:17" s="2" customFormat="1">
      <c r="A7" s="7"/>
      <c r="B7" s="76" t="s">
        <v>8</v>
      </c>
      <c r="C7" s="76"/>
      <c r="D7" s="77"/>
      <c r="E7" s="77"/>
      <c r="F7" s="77"/>
      <c r="G7" s="77"/>
      <c r="H7" s="77"/>
      <c r="I7" s="77"/>
      <c r="J7" s="77"/>
      <c r="K7" s="77"/>
      <c r="L7" s="77"/>
      <c r="M7" s="77"/>
      <c r="N7" s="77"/>
      <c r="O7" s="77"/>
      <c r="P7" s="6"/>
      <c r="Q7" s="1"/>
    </row>
    <row r="8" spans="1:17" s="2" customFormat="1" ht="36.75" customHeight="1">
      <c r="A8" s="75" t="s">
        <v>1</v>
      </c>
      <c r="B8" s="55" t="s">
        <v>12</v>
      </c>
      <c r="C8" s="55" t="s">
        <v>11</v>
      </c>
      <c r="D8" s="55" t="s">
        <v>10</v>
      </c>
      <c r="E8" s="55"/>
      <c r="F8" s="55"/>
      <c r="G8" s="55"/>
      <c r="H8" s="55" t="s">
        <v>9</v>
      </c>
      <c r="I8" s="55"/>
      <c r="J8" s="55"/>
      <c r="K8" s="55"/>
      <c r="L8" s="55" t="s">
        <v>7</v>
      </c>
      <c r="M8" s="55"/>
      <c r="N8" s="55"/>
      <c r="O8" s="55"/>
      <c r="P8" s="69" t="s">
        <v>0</v>
      </c>
      <c r="Q8" s="65" t="s">
        <v>19</v>
      </c>
    </row>
    <row r="9" spans="1:17" s="2" customFormat="1" ht="20.25" customHeight="1">
      <c r="A9" s="75"/>
      <c r="B9" s="55"/>
      <c r="C9" s="55"/>
      <c r="D9" s="55" t="s">
        <v>3</v>
      </c>
      <c r="E9" s="55" t="s">
        <v>2</v>
      </c>
      <c r="F9" s="55"/>
      <c r="G9" s="55"/>
      <c r="H9" s="55" t="s">
        <v>3</v>
      </c>
      <c r="I9" s="55" t="s">
        <v>2</v>
      </c>
      <c r="J9" s="55"/>
      <c r="K9" s="55"/>
      <c r="L9" s="74" t="s">
        <v>3</v>
      </c>
      <c r="M9" s="55" t="s">
        <v>2</v>
      </c>
      <c r="N9" s="55"/>
      <c r="O9" s="55"/>
      <c r="P9" s="70"/>
      <c r="Q9" s="65"/>
    </row>
    <row r="10" spans="1:17" s="2" customFormat="1" ht="27.75" customHeight="1">
      <c r="A10" s="75"/>
      <c r="B10" s="55"/>
      <c r="C10" s="55"/>
      <c r="D10" s="55"/>
      <c r="E10" s="39" t="s">
        <v>5</v>
      </c>
      <c r="F10" s="39" t="s">
        <v>4</v>
      </c>
      <c r="G10" s="23" t="s">
        <v>6</v>
      </c>
      <c r="H10" s="55"/>
      <c r="I10" s="39" t="s">
        <v>5</v>
      </c>
      <c r="J10" s="39" t="s">
        <v>4</v>
      </c>
      <c r="K10" s="23" t="s">
        <v>6</v>
      </c>
      <c r="L10" s="74"/>
      <c r="M10" s="39" t="s">
        <v>5</v>
      </c>
      <c r="N10" s="39" t="s">
        <v>4</v>
      </c>
      <c r="O10" s="23" t="s">
        <v>6</v>
      </c>
      <c r="P10" s="71"/>
      <c r="Q10" s="65"/>
    </row>
    <row r="11" spans="1:17" s="2" customFormat="1" ht="189.75" customHeight="1">
      <c r="A11" s="25">
        <v>1</v>
      </c>
      <c r="B11" s="29" t="s">
        <v>20</v>
      </c>
      <c r="C11" s="16" t="s">
        <v>70</v>
      </c>
      <c r="D11" s="30">
        <v>542</v>
      </c>
      <c r="E11" s="30">
        <v>0</v>
      </c>
      <c r="F11" s="30">
        <v>0</v>
      </c>
      <c r="G11" s="30">
        <v>0</v>
      </c>
      <c r="H11" s="30">
        <v>542</v>
      </c>
      <c r="I11" s="30">
        <v>0</v>
      </c>
      <c r="J11" s="30">
        <v>0</v>
      </c>
      <c r="K11" s="10">
        <v>0</v>
      </c>
      <c r="L11" s="30">
        <v>452.85</v>
      </c>
      <c r="M11" s="30">
        <v>0</v>
      </c>
      <c r="N11" s="30">
        <v>0</v>
      </c>
      <c r="O11" s="10">
        <v>0</v>
      </c>
      <c r="P11" s="13">
        <f>(L11+M11+N11+O11)/(H11+I11+J11+K11)%</f>
        <v>83.551660516605168</v>
      </c>
      <c r="Q11" s="26" t="s">
        <v>69</v>
      </c>
    </row>
    <row r="12" spans="1:17" s="2" customFormat="1" ht="234.75" customHeight="1">
      <c r="A12" s="25">
        <v>2</v>
      </c>
      <c r="B12" s="29" t="s">
        <v>21</v>
      </c>
      <c r="C12" s="16" t="s">
        <v>80</v>
      </c>
      <c r="D12" s="30">
        <v>637</v>
      </c>
      <c r="E12" s="30">
        <v>0</v>
      </c>
      <c r="F12" s="30">
        <v>0</v>
      </c>
      <c r="G12" s="30">
        <v>0</v>
      </c>
      <c r="H12" s="30">
        <v>65.78</v>
      </c>
      <c r="I12" s="30">
        <v>0</v>
      </c>
      <c r="J12" s="30">
        <v>0</v>
      </c>
      <c r="K12" s="10">
        <v>0</v>
      </c>
      <c r="L12" s="30">
        <v>65.78</v>
      </c>
      <c r="M12" s="30">
        <v>0</v>
      </c>
      <c r="N12" s="30">
        <v>0</v>
      </c>
      <c r="O12" s="10">
        <v>0</v>
      </c>
      <c r="P12" s="13">
        <f>(L12+M12+N12+O12)/(H12+I12+J12+K12)%</f>
        <v>100</v>
      </c>
      <c r="Q12" s="26" t="s">
        <v>29</v>
      </c>
    </row>
    <row r="13" spans="1:17" s="2" customFormat="1" ht="167.25" customHeight="1">
      <c r="A13" s="25">
        <v>3</v>
      </c>
      <c r="B13" s="29" t="s">
        <v>36</v>
      </c>
      <c r="C13" s="16" t="s">
        <v>81</v>
      </c>
      <c r="D13" s="30">
        <v>326.5</v>
      </c>
      <c r="E13" s="30">
        <v>0</v>
      </c>
      <c r="F13" s="30">
        <v>0</v>
      </c>
      <c r="G13" s="30">
        <v>0</v>
      </c>
      <c r="H13" s="30">
        <v>339</v>
      </c>
      <c r="I13" s="30">
        <v>0</v>
      </c>
      <c r="J13" s="30">
        <v>0</v>
      </c>
      <c r="K13" s="10">
        <v>0</v>
      </c>
      <c r="L13" s="30">
        <v>222.4</v>
      </c>
      <c r="M13" s="30">
        <v>0</v>
      </c>
      <c r="N13" s="30">
        <v>0</v>
      </c>
      <c r="O13" s="10">
        <v>0</v>
      </c>
      <c r="P13" s="13">
        <f>(L13+M13+N13+O13)/(H13+I13+J13+K13)%</f>
        <v>65.604719764011804</v>
      </c>
      <c r="Q13" s="26" t="s">
        <v>71</v>
      </c>
    </row>
    <row r="14" spans="1:17" s="2" customFormat="1" ht="147" customHeight="1">
      <c r="A14" s="25">
        <v>4</v>
      </c>
      <c r="B14" s="29" t="s">
        <v>37</v>
      </c>
      <c r="C14" s="24" t="s">
        <v>82</v>
      </c>
      <c r="D14" s="30">
        <v>15669.8</v>
      </c>
      <c r="E14" s="30">
        <v>4478.3999999999996</v>
      </c>
      <c r="F14" s="30">
        <v>1405.52</v>
      </c>
      <c r="G14" s="30">
        <v>0</v>
      </c>
      <c r="H14" s="30">
        <v>11015.68</v>
      </c>
      <c r="I14" s="30">
        <v>4478.3999999999996</v>
      </c>
      <c r="J14" s="30">
        <v>1405.52</v>
      </c>
      <c r="K14" s="30">
        <v>0</v>
      </c>
      <c r="L14" s="30">
        <v>11015.68</v>
      </c>
      <c r="M14" s="30">
        <v>4478.3999999999996</v>
      </c>
      <c r="N14" s="30">
        <v>1405.52</v>
      </c>
      <c r="O14" s="30">
        <v>0</v>
      </c>
      <c r="P14" s="11">
        <f>(L14+M14+N14+O14)/(H14+I14+J14+K14)%</f>
        <v>100</v>
      </c>
      <c r="Q14" s="31" t="s">
        <v>72</v>
      </c>
    </row>
    <row r="15" spans="1:17" s="2" customFormat="1" ht="189" customHeight="1">
      <c r="A15" s="25">
        <v>5</v>
      </c>
      <c r="B15" s="29" t="s">
        <v>38</v>
      </c>
      <c r="C15" s="24" t="s">
        <v>25</v>
      </c>
      <c r="D15" s="43">
        <v>1500</v>
      </c>
      <c r="E15" s="43">
        <v>0</v>
      </c>
      <c r="F15" s="43">
        <v>0</v>
      </c>
      <c r="G15" s="43">
        <v>0</v>
      </c>
      <c r="H15" s="43">
        <v>0</v>
      </c>
      <c r="I15" s="43">
        <v>0</v>
      </c>
      <c r="J15" s="30">
        <v>0</v>
      </c>
      <c r="K15" s="30">
        <v>0</v>
      </c>
      <c r="L15" s="30">
        <v>0</v>
      </c>
      <c r="M15" s="30">
        <v>0</v>
      </c>
      <c r="N15" s="30">
        <v>0</v>
      </c>
      <c r="O15" s="30">
        <v>0</v>
      </c>
      <c r="P15" s="12">
        <v>0</v>
      </c>
      <c r="Q15" s="54" t="s">
        <v>92</v>
      </c>
    </row>
    <row r="16" spans="1:17" s="2" customFormat="1" ht="222" customHeight="1">
      <c r="A16" s="25">
        <v>6</v>
      </c>
      <c r="B16" s="29" t="s">
        <v>39</v>
      </c>
      <c r="C16" s="56" t="s">
        <v>83</v>
      </c>
      <c r="D16" s="45">
        <f>D17+D18+D19</f>
        <v>22976.590000000004</v>
      </c>
      <c r="E16" s="45">
        <f t="shared" ref="E16:O16" si="0">E17+E18+E19</f>
        <v>42083.360000000001</v>
      </c>
      <c r="F16" s="45">
        <f t="shared" si="0"/>
        <v>66034.27</v>
      </c>
      <c r="G16" s="45">
        <f t="shared" si="0"/>
        <v>657.17</v>
      </c>
      <c r="H16" s="45">
        <f t="shared" si="0"/>
        <v>20846.61</v>
      </c>
      <c r="I16" s="45">
        <f t="shared" si="0"/>
        <v>42083.360000000001</v>
      </c>
      <c r="J16" s="45">
        <f t="shared" si="0"/>
        <v>66034.27</v>
      </c>
      <c r="K16" s="45">
        <f t="shared" si="0"/>
        <v>657.17</v>
      </c>
      <c r="L16" s="45">
        <f t="shared" si="0"/>
        <v>8855.85</v>
      </c>
      <c r="M16" s="45">
        <f t="shared" si="0"/>
        <v>6539.0599999999995</v>
      </c>
      <c r="N16" s="45">
        <f t="shared" si="0"/>
        <v>6603.43</v>
      </c>
      <c r="O16" s="45">
        <f t="shared" si="0"/>
        <v>657.17</v>
      </c>
      <c r="P16" s="46">
        <f>(L16+M16+N16+O16)/(H16+I16+J16+K16)%</f>
        <v>17.478215982992314</v>
      </c>
      <c r="Q16" s="32"/>
    </row>
    <row r="17" spans="1:17" s="2" customFormat="1" ht="150">
      <c r="A17" s="41"/>
      <c r="B17" s="29" t="s">
        <v>40</v>
      </c>
      <c r="C17" s="59"/>
      <c r="D17" s="10">
        <v>8482.52</v>
      </c>
      <c r="E17" s="10">
        <v>1934.24</v>
      </c>
      <c r="F17" s="10">
        <v>0</v>
      </c>
      <c r="G17" s="10">
        <v>657.17</v>
      </c>
      <c r="H17" s="10">
        <v>6482.52</v>
      </c>
      <c r="I17" s="10">
        <v>1934.24</v>
      </c>
      <c r="J17" s="10">
        <v>0</v>
      </c>
      <c r="K17" s="10">
        <v>657.17</v>
      </c>
      <c r="L17" s="10">
        <v>5846.57</v>
      </c>
      <c r="M17" s="10">
        <v>1934.24</v>
      </c>
      <c r="N17" s="10">
        <v>0</v>
      </c>
      <c r="O17" s="10">
        <v>657.17</v>
      </c>
      <c r="P17" s="12">
        <f t="shared" ref="P17:P19" si="1">(L17+M17+N17+O17)/(H17+I17+J17+K17)%</f>
        <v>92.991460150122379</v>
      </c>
      <c r="Q17" s="32" t="s">
        <v>103</v>
      </c>
    </row>
    <row r="18" spans="1:17" s="2" customFormat="1" ht="105">
      <c r="A18" s="41"/>
      <c r="B18" s="29" t="s">
        <v>41</v>
      </c>
      <c r="C18" s="59"/>
      <c r="D18" s="10">
        <v>13801.6</v>
      </c>
      <c r="E18" s="10">
        <v>40149.120000000003</v>
      </c>
      <c r="F18" s="10">
        <v>66034.27</v>
      </c>
      <c r="G18" s="10">
        <v>0</v>
      </c>
      <c r="H18" s="10">
        <v>13671.62</v>
      </c>
      <c r="I18" s="10">
        <v>40149.120000000003</v>
      </c>
      <c r="J18" s="10">
        <v>66034.27</v>
      </c>
      <c r="K18" s="10">
        <v>0</v>
      </c>
      <c r="L18" s="10">
        <v>2459.92</v>
      </c>
      <c r="M18" s="10">
        <v>4604.82</v>
      </c>
      <c r="N18" s="10">
        <v>6603.43</v>
      </c>
      <c r="O18" s="10">
        <v>0</v>
      </c>
      <c r="P18" s="12">
        <f t="shared" si="1"/>
        <v>11.403920453554672</v>
      </c>
      <c r="Q18" s="32" t="s">
        <v>99</v>
      </c>
    </row>
    <row r="19" spans="1:17" s="2" customFormat="1" ht="45">
      <c r="A19" s="41"/>
      <c r="B19" s="29" t="s">
        <v>32</v>
      </c>
      <c r="C19" s="60"/>
      <c r="D19" s="10">
        <v>692.47</v>
      </c>
      <c r="E19" s="10">
        <v>0</v>
      </c>
      <c r="F19" s="10">
        <v>0</v>
      </c>
      <c r="G19" s="10">
        <v>0</v>
      </c>
      <c r="H19" s="10">
        <v>692.47</v>
      </c>
      <c r="I19" s="10">
        <v>0</v>
      </c>
      <c r="J19" s="10">
        <v>0</v>
      </c>
      <c r="K19" s="10">
        <v>0</v>
      </c>
      <c r="L19" s="10">
        <v>549.36</v>
      </c>
      <c r="M19" s="10">
        <v>0</v>
      </c>
      <c r="N19" s="10">
        <v>0</v>
      </c>
      <c r="O19" s="10">
        <v>0</v>
      </c>
      <c r="P19" s="12">
        <f t="shared" si="1"/>
        <v>79.333400724941143</v>
      </c>
      <c r="Q19" s="32" t="s">
        <v>98</v>
      </c>
    </row>
    <row r="20" spans="1:17" customFormat="1" ht="191.25" customHeight="1">
      <c r="A20" s="25">
        <v>7</v>
      </c>
      <c r="B20" s="29" t="s">
        <v>30</v>
      </c>
      <c r="C20" s="24" t="s">
        <v>90</v>
      </c>
      <c r="D20" s="10">
        <v>430</v>
      </c>
      <c r="E20" s="10">
        <v>98.41</v>
      </c>
      <c r="F20" s="10">
        <v>651.59</v>
      </c>
      <c r="G20" s="10">
        <v>0</v>
      </c>
      <c r="H20" s="10">
        <v>430</v>
      </c>
      <c r="I20" s="10">
        <v>98.41</v>
      </c>
      <c r="J20" s="10">
        <v>651.59</v>
      </c>
      <c r="K20" s="10">
        <v>0</v>
      </c>
      <c r="L20" s="10">
        <v>384.2</v>
      </c>
      <c r="M20" s="10">
        <v>98.41</v>
      </c>
      <c r="N20" s="10">
        <v>651.59</v>
      </c>
      <c r="O20" s="10">
        <v>0</v>
      </c>
      <c r="P20" s="11">
        <f t="shared" ref="P20:P46" si="2">(L20+M20+N20+O20)/(H20+I20+J20+K20)%</f>
        <v>96.118644067796609</v>
      </c>
      <c r="Q20" s="33" t="s">
        <v>104</v>
      </c>
    </row>
    <row r="21" spans="1:17" customFormat="1" ht="189.75" customHeight="1">
      <c r="A21" s="25">
        <v>8</v>
      </c>
      <c r="B21" s="29" t="s">
        <v>22</v>
      </c>
      <c r="C21" s="24" t="s">
        <v>91</v>
      </c>
      <c r="D21" s="42">
        <v>0</v>
      </c>
      <c r="E21" s="42">
        <v>0</v>
      </c>
      <c r="F21" s="42">
        <v>0</v>
      </c>
      <c r="G21" s="47">
        <v>2</v>
      </c>
      <c r="H21" s="42">
        <v>0</v>
      </c>
      <c r="I21" s="42">
        <v>0</v>
      </c>
      <c r="J21" s="42">
        <v>0</v>
      </c>
      <c r="K21" s="42">
        <v>2</v>
      </c>
      <c r="L21" s="42">
        <v>0</v>
      </c>
      <c r="M21" s="42">
        <v>0</v>
      </c>
      <c r="N21" s="42">
        <v>0</v>
      </c>
      <c r="O21" s="47">
        <v>2</v>
      </c>
      <c r="P21" s="13">
        <f>(L21+M21+N21+O21)/(H21+I21+J21+K21)%</f>
        <v>100</v>
      </c>
      <c r="Q21" s="34" t="s">
        <v>64</v>
      </c>
    </row>
    <row r="22" spans="1:17" customFormat="1" ht="320.25" customHeight="1">
      <c r="A22" s="25">
        <v>9</v>
      </c>
      <c r="B22" s="29" t="s">
        <v>42</v>
      </c>
      <c r="C22" s="24" t="s">
        <v>84</v>
      </c>
      <c r="D22" s="30">
        <v>32001.84</v>
      </c>
      <c r="E22" s="30">
        <v>0</v>
      </c>
      <c r="F22" s="30">
        <v>0</v>
      </c>
      <c r="G22" s="30">
        <v>0</v>
      </c>
      <c r="H22" s="30">
        <v>29295.9</v>
      </c>
      <c r="I22" s="30">
        <v>0</v>
      </c>
      <c r="J22" s="30">
        <v>0</v>
      </c>
      <c r="K22" s="30">
        <v>0</v>
      </c>
      <c r="L22" s="30">
        <v>26611.59</v>
      </c>
      <c r="M22" s="30">
        <v>0</v>
      </c>
      <c r="N22" s="30">
        <v>0</v>
      </c>
      <c r="O22" s="30">
        <v>0</v>
      </c>
      <c r="P22" s="13">
        <f>(L22+M22+N22+O22)/(H22+I22+J22+K22)%</f>
        <v>90.837250263688773</v>
      </c>
      <c r="Q22" s="35" t="s">
        <v>73</v>
      </c>
    </row>
    <row r="23" spans="1:17" customFormat="1" ht="90">
      <c r="A23" s="25">
        <v>10</v>
      </c>
      <c r="B23" s="29" t="s">
        <v>34</v>
      </c>
      <c r="C23" s="24" t="s">
        <v>62</v>
      </c>
      <c r="D23" s="42">
        <v>2100</v>
      </c>
      <c r="E23" s="42">
        <v>0</v>
      </c>
      <c r="F23" s="42">
        <v>0</v>
      </c>
      <c r="G23" s="42">
        <v>0</v>
      </c>
      <c r="H23" s="42">
        <v>799.3</v>
      </c>
      <c r="I23" s="42">
        <v>0</v>
      </c>
      <c r="J23" s="42">
        <v>0</v>
      </c>
      <c r="K23" s="42">
        <v>0</v>
      </c>
      <c r="L23" s="42">
        <v>697.12</v>
      </c>
      <c r="M23" s="42">
        <v>0</v>
      </c>
      <c r="N23" s="42">
        <v>0</v>
      </c>
      <c r="O23" s="42">
        <v>0</v>
      </c>
      <c r="P23" s="13">
        <f>(L23+M23+N23+O23)/(H23+I23+J23+K23)%</f>
        <v>87.216314274990623</v>
      </c>
      <c r="Q23" s="36" t="s">
        <v>105</v>
      </c>
    </row>
    <row r="24" spans="1:17" customFormat="1" ht="90">
      <c r="A24" s="25">
        <v>11</v>
      </c>
      <c r="B24" s="29" t="s">
        <v>43</v>
      </c>
      <c r="C24" s="24" t="s">
        <v>61</v>
      </c>
      <c r="D24" s="42">
        <v>8691.7000000000007</v>
      </c>
      <c r="E24" s="42">
        <v>0</v>
      </c>
      <c r="F24" s="42">
        <v>0</v>
      </c>
      <c r="G24" s="42">
        <v>0</v>
      </c>
      <c r="H24" s="42">
        <v>2831.71</v>
      </c>
      <c r="I24" s="42">
        <v>0</v>
      </c>
      <c r="J24" s="42">
        <v>0</v>
      </c>
      <c r="K24" s="42">
        <v>0</v>
      </c>
      <c r="L24" s="42">
        <v>2831.71</v>
      </c>
      <c r="M24" s="42">
        <v>0</v>
      </c>
      <c r="N24" s="42">
        <v>0</v>
      </c>
      <c r="O24" s="42">
        <v>0</v>
      </c>
      <c r="P24" s="13">
        <f>(L24+M24+N24+O24)/(H24+I24+J24+K24)%</f>
        <v>100</v>
      </c>
      <c r="Q24" s="34" t="s">
        <v>78</v>
      </c>
    </row>
    <row r="25" spans="1:17" customFormat="1" ht="132.75" customHeight="1">
      <c r="A25" s="27">
        <v>12</v>
      </c>
      <c r="B25" s="29" t="s">
        <v>26</v>
      </c>
      <c r="C25" s="24" t="s">
        <v>66</v>
      </c>
      <c r="D25" s="30">
        <v>3211.23</v>
      </c>
      <c r="E25" s="30">
        <v>0</v>
      </c>
      <c r="F25" s="30">
        <v>0</v>
      </c>
      <c r="G25" s="43">
        <v>1579.9</v>
      </c>
      <c r="H25" s="30">
        <v>3211.23</v>
      </c>
      <c r="I25" s="30">
        <v>0</v>
      </c>
      <c r="J25" s="30">
        <v>0</v>
      </c>
      <c r="K25" s="30">
        <v>1579.9</v>
      </c>
      <c r="L25" s="30">
        <v>3157.61</v>
      </c>
      <c r="M25" s="30">
        <v>0</v>
      </c>
      <c r="N25" s="30">
        <v>0</v>
      </c>
      <c r="O25" s="30">
        <v>1579.9</v>
      </c>
      <c r="P25" s="10">
        <f t="shared" si="2"/>
        <v>98.880848568083096</v>
      </c>
      <c r="Q25" s="33" t="s">
        <v>106</v>
      </c>
    </row>
    <row r="26" spans="1:17" customFormat="1" ht="90">
      <c r="A26" s="27">
        <v>13</v>
      </c>
      <c r="B26" s="29" t="s">
        <v>31</v>
      </c>
      <c r="C26" s="78" t="s">
        <v>59</v>
      </c>
      <c r="D26" s="44">
        <f>D27+D28+D29+D30</f>
        <v>140247.01</v>
      </c>
      <c r="E26" s="44">
        <f t="shared" ref="E26:O26" si="3">E27+E28+E29+E30</f>
        <v>306707.01</v>
      </c>
      <c r="F26" s="44">
        <f t="shared" si="3"/>
        <v>0</v>
      </c>
      <c r="G26" s="44">
        <f t="shared" si="3"/>
        <v>5332.23</v>
      </c>
      <c r="H26" s="44">
        <f t="shared" si="3"/>
        <v>140247.01</v>
      </c>
      <c r="I26" s="44">
        <f t="shared" si="3"/>
        <v>306707.01</v>
      </c>
      <c r="J26" s="44">
        <f t="shared" si="3"/>
        <v>0</v>
      </c>
      <c r="K26" s="44">
        <f t="shared" si="3"/>
        <v>5332.23</v>
      </c>
      <c r="L26" s="44">
        <f t="shared" si="3"/>
        <v>138803.88</v>
      </c>
      <c r="M26" s="44">
        <f t="shared" si="3"/>
        <v>291727.55000000005</v>
      </c>
      <c r="N26" s="44">
        <f t="shared" si="3"/>
        <v>0</v>
      </c>
      <c r="O26" s="44">
        <f t="shared" si="3"/>
        <v>4418.62</v>
      </c>
      <c r="P26" s="10">
        <f t="shared" si="2"/>
        <v>96.166984956982446</v>
      </c>
      <c r="Q26" s="33"/>
    </row>
    <row r="27" spans="1:17" customFormat="1" ht="60.75" customHeight="1">
      <c r="A27" s="41"/>
      <c r="B27" s="51" t="s">
        <v>47</v>
      </c>
      <c r="C27" s="79"/>
      <c r="D27" s="30">
        <v>55734.33</v>
      </c>
      <c r="E27" s="30">
        <v>85377.01</v>
      </c>
      <c r="F27" s="30">
        <v>0</v>
      </c>
      <c r="G27" s="43">
        <v>1983.32</v>
      </c>
      <c r="H27" s="30">
        <v>55734.33</v>
      </c>
      <c r="I27" s="30">
        <v>85377.01</v>
      </c>
      <c r="J27" s="30">
        <v>0</v>
      </c>
      <c r="K27" s="30">
        <v>1983.32</v>
      </c>
      <c r="L27" s="30">
        <v>55267.95</v>
      </c>
      <c r="M27" s="30">
        <v>85376.62</v>
      </c>
      <c r="N27" s="30">
        <v>0</v>
      </c>
      <c r="O27" s="30">
        <v>1983.32</v>
      </c>
      <c r="P27" s="10"/>
      <c r="Q27" s="33" t="s">
        <v>108</v>
      </c>
    </row>
    <row r="28" spans="1:17" customFormat="1" ht="73.5" customHeight="1">
      <c r="A28" s="41"/>
      <c r="B28" s="51" t="s">
        <v>48</v>
      </c>
      <c r="C28" s="79"/>
      <c r="D28" s="30">
        <v>53264.07</v>
      </c>
      <c r="E28" s="30">
        <v>213723</v>
      </c>
      <c r="F28" s="30">
        <v>0</v>
      </c>
      <c r="G28" s="43">
        <v>3348.91</v>
      </c>
      <c r="H28" s="30">
        <v>53264.07</v>
      </c>
      <c r="I28" s="30">
        <v>213723</v>
      </c>
      <c r="J28" s="30">
        <v>0</v>
      </c>
      <c r="K28" s="30">
        <v>3348.91</v>
      </c>
      <c r="L28" s="30">
        <v>52822.38</v>
      </c>
      <c r="M28" s="30">
        <v>199131.53</v>
      </c>
      <c r="N28" s="30">
        <v>0</v>
      </c>
      <c r="O28" s="30">
        <v>2435.3000000000002</v>
      </c>
      <c r="P28" s="10"/>
      <c r="Q28" s="33" t="s">
        <v>110</v>
      </c>
    </row>
    <row r="29" spans="1:17" customFormat="1" ht="69" customHeight="1">
      <c r="A29" s="41"/>
      <c r="B29" s="51" t="s">
        <v>49</v>
      </c>
      <c r="C29" s="79"/>
      <c r="D29" s="30">
        <v>12357.8</v>
      </c>
      <c r="E29" s="30">
        <v>3134</v>
      </c>
      <c r="F29" s="30">
        <v>0</v>
      </c>
      <c r="G29" s="43">
        <v>0</v>
      </c>
      <c r="H29" s="30">
        <v>12357.8</v>
      </c>
      <c r="I29" s="30">
        <v>3134</v>
      </c>
      <c r="J29" s="30">
        <v>0</v>
      </c>
      <c r="K29" s="30">
        <v>0</v>
      </c>
      <c r="L29" s="30">
        <v>12111.94</v>
      </c>
      <c r="M29" s="30">
        <v>3106.59</v>
      </c>
      <c r="N29" s="30">
        <v>0</v>
      </c>
      <c r="O29" s="30">
        <v>0</v>
      </c>
      <c r="P29" s="10"/>
      <c r="Q29" s="33" t="s">
        <v>107</v>
      </c>
    </row>
    <row r="30" spans="1:17" customFormat="1" ht="38.25">
      <c r="A30" s="41"/>
      <c r="B30" s="51" t="s">
        <v>32</v>
      </c>
      <c r="C30" s="80"/>
      <c r="D30" s="30">
        <v>18890.810000000001</v>
      </c>
      <c r="E30" s="30">
        <v>4473</v>
      </c>
      <c r="F30" s="30">
        <v>0</v>
      </c>
      <c r="G30" s="43">
        <v>0</v>
      </c>
      <c r="H30" s="30">
        <v>18890.810000000001</v>
      </c>
      <c r="I30" s="30">
        <v>4473</v>
      </c>
      <c r="J30" s="30">
        <v>0</v>
      </c>
      <c r="K30" s="30">
        <v>0</v>
      </c>
      <c r="L30" s="30">
        <v>18601.61</v>
      </c>
      <c r="M30" s="30">
        <v>4112.8100000000004</v>
      </c>
      <c r="N30" s="30">
        <v>0</v>
      </c>
      <c r="O30" s="30">
        <v>0</v>
      </c>
      <c r="P30" s="10"/>
      <c r="Q30" s="33" t="s">
        <v>109</v>
      </c>
    </row>
    <row r="31" spans="1:17" customFormat="1" ht="262.5" customHeight="1">
      <c r="A31" s="27">
        <v>14</v>
      </c>
      <c r="B31" s="29" t="s">
        <v>44</v>
      </c>
      <c r="C31" s="24" t="s">
        <v>85</v>
      </c>
      <c r="D31" s="10">
        <v>0</v>
      </c>
      <c r="E31" s="10">
        <v>143041.4</v>
      </c>
      <c r="F31" s="10">
        <v>0</v>
      </c>
      <c r="G31" s="10">
        <v>39000</v>
      </c>
      <c r="H31" s="10">
        <v>0</v>
      </c>
      <c r="I31" s="10">
        <v>0</v>
      </c>
      <c r="J31" s="10">
        <v>0</v>
      </c>
      <c r="K31" s="10">
        <v>1986</v>
      </c>
      <c r="L31" s="10">
        <v>0</v>
      </c>
      <c r="M31" s="10">
        <v>0</v>
      </c>
      <c r="N31" s="10">
        <v>0</v>
      </c>
      <c r="O31" s="10">
        <v>1986</v>
      </c>
      <c r="P31" s="11">
        <f>(L31+M31+N31+O31)/(H31+I31+J31+K31)%</f>
        <v>100</v>
      </c>
      <c r="Q31" s="33" t="s">
        <v>111</v>
      </c>
    </row>
    <row r="32" spans="1:17" customFormat="1" ht="131.25" customHeight="1">
      <c r="A32" s="27">
        <v>15</v>
      </c>
      <c r="B32" s="24" t="s">
        <v>23</v>
      </c>
      <c r="C32" s="24" t="s">
        <v>28</v>
      </c>
      <c r="D32" s="30">
        <v>324.5</v>
      </c>
      <c r="E32" s="30">
        <v>0</v>
      </c>
      <c r="F32" s="30">
        <v>0</v>
      </c>
      <c r="G32" s="30">
        <v>0</v>
      </c>
      <c r="H32" s="43">
        <v>189</v>
      </c>
      <c r="I32" s="43">
        <v>0</v>
      </c>
      <c r="J32" s="43">
        <v>0</v>
      </c>
      <c r="K32" s="43">
        <v>0</v>
      </c>
      <c r="L32" s="30">
        <v>189</v>
      </c>
      <c r="M32" s="30">
        <v>0</v>
      </c>
      <c r="N32" s="30">
        <v>0</v>
      </c>
      <c r="O32" s="30">
        <v>0</v>
      </c>
      <c r="P32" s="11">
        <f>(L32+M32+N32+O32)/(H32+I32+J32+K32)%</f>
        <v>100</v>
      </c>
      <c r="Q32" s="33" t="s">
        <v>94</v>
      </c>
    </row>
    <row r="33" spans="1:17" customFormat="1" ht="135.75" customHeight="1">
      <c r="A33" s="27">
        <v>16</v>
      </c>
      <c r="B33" s="24" t="s">
        <v>45</v>
      </c>
      <c r="C33" s="24" t="s">
        <v>60</v>
      </c>
      <c r="D33" s="30">
        <v>721.94</v>
      </c>
      <c r="E33" s="30">
        <v>2887.77</v>
      </c>
      <c r="F33" s="30">
        <v>0</v>
      </c>
      <c r="G33" s="30">
        <v>0</v>
      </c>
      <c r="H33" s="43">
        <v>721.94</v>
      </c>
      <c r="I33" s="43">
        <v>1597.52</v>
      </c>
      <c r="J33" s="43">
        <v>0</v>
      </c>
      <c r="K33" s="43">
        <v>0</v>
      </c>
      <c r="L33" s="30">
        <v>721.94</v>
      </c>
      <c r="M33" s="30">
        <v>1363.49</v>
      </c>
      <c r="N33" s="30">
        <v>0</v>
      </c>
      <c r="O33" s="30">
        <v>0</v>
      </c>
      <c r="P33" s="11">
        <f>(L33+M33+N33+O33)/(H33+I33+J33+K33)%</f>
        <v>89.910151500780358</v>
      </c>
      <c r="Q33" s="33" t="s">
        <v>112</v>
      </c>
    </row>
    <row r="34" spans="1:17" customFormat="1" ht="75">
      <c r="A34" s="27">
        <v>17</v>
      </c>
      <c r="B34" s="29" t="s">
        <v>46</v>
      </c>
      <c r="C34" s="66" t="s">
        <v>86</v>
      </c>
      <c r="D34" s="44">
        <f>D36+D35</f>
        <v>66558.94</v>
      </c>
      <c r="E34" s="44">
        <f t="shared" ref="E34:O34" si="4">E36+E35</f>
        <v>7792.99</v>
      </c>
      <c r="F34" s="44">
        <f t="shared" si="4"/>
        <v>309.2</v>
      </c>
      <c r="G34" s="44">
        <f t="shared" si="4"/>
        <v>18.41</v>
      </c>
      <c r="H34" s="44">
        <f t="shared" si="4"/>
        <v>66558.94</v>
      </c>
      <c r="I34" s="44">
        <f t="shared" si="4"/>
        <v>7792.99</v>
      </c>
      <c r="J34" s="44">
        <f t="shared" si="4"/>
        <v>309.10000000000002</v>
      </c>
      <c r="K34" s="44">
        <f t="shared" si="4"/>
        <v>18.41</v>
      </c>
      <c r="L34" s="44">
        <f t="shared" si="4"/>
        <v>65789.899999999994</v>
      </c>
      <c r="M34" s="44">
        <f t="shared" si="4"/>
        <v>7792.99</v>
      </c>
      <c r="N34" s="44">
        <f t="shared" si="4"/>
        <v>309.2</v>
      </c>
      <c r="O34" s="44">
        <f t="shared" si="4"/>
        <v>18.41</v>
      </c>
      <c r="P34" s="53">
        <f>(L34+M34+N34+O34)/(H34+I34+J34+K34)%</f>
        <v>98.970345787274212</v>
      </c>
      <c r="Q34" s="33"/>
    </row>
    <row r="35" spans="1:17" customFormat="1" ht="105">
      <c r="A35" s="41"/>
      <c r="B35" s="50" t="s">
        <v>67</v>
      </c>
      <c r="C35" s="59"/>
      <c r="D35" s="30">
        <v>44289.86</v>
      </c>
      <c r="E35" s="30">
        <v>7792.99</v>
      </c>
      <c r="F35" s="30">
        <v>309.2</v>
      </c>
      <c r="G35" s="30">
        <v>18.41</v>
      </c>
      <c r="H35" s="30">
        <v>44289.86</v>
      </c>
      <c r="I35" s="30">
        <v>7792.99</v>
      </c>
      <c r="J35" s="30">
        <v>309.10000000000002</v>
      </c>
      <c r="K35" s="30">
        <v>18.41</v>
      </c>
      <c r="L35" s="30">
        <v>43588.34</v>
      </c>
      <c r="M35" s="30">
        <v>7792.99</v>
      </c>
      <c r="N35" s="30">
        <v>309.2</v>
      </c>
      <c r="O35" s="30">
        <v>18.41</v>
      </c>
      <c r="P35" s="13"/>
      <c r="Q35" s="33" t="s">
        <v>76</v>
      </c>
    </row>
    <row r="36" spans="1:17" customFormat="1" ht="60">
      <c r="A36" s="41"/>
      <c r="B36" s="50" t="s">
        <v>68</v>
      </c>
      <c r="C36" s="60"/>
      <c r="D36" s="30">
        <v>22269.08</v>
      </c>
      <c r="E36" s="30">
        <v>0</v>
      </c>
      <c r="F36" s="30">
        <v>0</v>
      </c>
      <c r="G36" s="30">
        <v>0</v>
      </c>
      <c r="H36" s="30">
        <v>22269.08</v>
      </c>
      <c r="I36" s="30">
        <v>0</v>
      </c>
      <c r="J36" s="30">
        <v>0</v>
      </c>
      <c r="K36" s="30">
        <v>0</v>
      </c>
      <c r="L36" s="30">
        <v>22201.56</v>
      </c>
      <c r="M36" s="30">
        <v>0</v>
      </c>
      <c r="N36" s="30">
        <v>0</v>
      </c>
      <c r="O36" s="30">
        <v>0</v>
      </c>
      <c r="P36" s="13"/>
      <c r="Q36" s="33" t="s">
        <v>77</v>
      </c>
    </row>
    <row r="37" spans="1:17" customFormat="1" ht="167.25" customHeight="1">
      <c r="A37" s="27">
        <v>18</v>
      </c>
      <c r="B37" s="29" t="s">
        <v>50</v>
      </c>
      <c r="C37" s="24" t="s">
        <v>24</v>
      </c>
      <c r="D37" s="10">
        <v>2200</v>
      </c>
      <c r="E37" s="10">
        <v>0</v>
      </c>
      <c r="F37" s="10">
        <v>0</v>
      </c>
      <c r="G37" s="10">
        <v>0</v>
      </c>
      <c r="H37" s="10">
        <v>0</v>
      </c>
      <c r="I37" s="10">
        <v>0</v>
      </c>
      <c r="J37" s="10">
        <v>0</v>
      </c>
      <c r="K37" s="10">
        <v>0</v>
      </c>
      <c r="L37" s="10">
        <v>0</v>
      </c>
      <c r="M37" s="10">
        <v>0</v>
      </c>
      <c r="N37" s="10">
        <v>0</v>
      </c>
      <c r="O37" s="10">
        <v>0</v>
      </c>
      <c r="P37" s="11">
        <v>0</v>
      </c>
      <c r="Q37" s="37" t="s">
        <v>113</v>
      </c>
    </row>
    <row r="38" spans="1:17" customFormat="1" ht="167.25" customHeight="1">
      <c r="A38" s="41">
        <v>19</v>
      </c>
      <c r="B38" s="29" t="s">
        <v>35</v>
      </c>
      <c r="C38" s="24" t="s">
        <v>79</v>
      </c>
      <c r="D38" s="10">
        <v>5964.67</v>
      </c>
      <c r="E38" s="10">
        <v>0</v>
      </c>
      <c r="F38" s="10">
        <v>0</v>
      </c>
      <c r="G38" s="10">
        <v>50</v>
      </c>
      <c r="H38" s="10">
        <v>5964.67</v>
      </c>
      <c r="I38" s="10">
        <v>0</v>
      </c>
      <c r="J38" s="10">
        <v>0</v>
      </c>
      <c r="K38" s="10">
        <v>50</v>
      </c>
      <c r="L38" s="10">
        <v>5652.59</v>
      </c>
      <c r="M38" s="10">
        <v>0</v>
      </c>
      <c r="N38" s="10">
        <v>0</v>
      </c>
      <c r="O38" s="10">
        <v>29.74</v>
      </c>
      <c r="P38" s="11">
        <f t="shared" si="2"/>
        <v>94.474509823481583</v>
      </c>
      <c r="Q38" s="37" t="s">
        <v>114</v>
      </c>
    </row>
    <row r="39" spans="1:17" customFormat="1" ht="135">
      <c r="A39" s="41">
        <v>20</v>
      </c>
      <c r="B39" s="29" t="s">
        <v>51</v>
      </c>
      <c r="C39" s="24" t="s">
        <v>63</v>
      </c>
      <c r="D39" s="10">
        <v>500</v>
      </c>
      <c r="E39" s="10">
        <v>0</v>
      </c>
      <c r="F39" s="10">
        <v>0</v>
      </c>
      <c r="G39" s="10">
        <v>0</v>
      </c>
      <c r="H39" s="10">
        <v>89.2</v>
      </c>
      <c r="I39" s="10">
        <v>0</v>
      </c>
      <c r="J39" s="10">
        <v>0</v>
      </c>
      <c r="K39" s="10">
        <v>0</v>
      </c>
      <c r="L39" s="10">
        <v>89.2</v>
      </c>
      <c r="M39" s="10">
        <v>0</v>
      </c>
      <c r="N39" s="10">
        <v>0</v>
      </c>
      <c r="O39" s="10">
        <v>0</v>
      </c>
      <c r="P39" s="11">
        <f t="shared" si="2"/>
        <v>100</v>
      </c>
      <c r="Q39" s="37" t="s">
        <v>115</v>
      </c>
    </row>
    <row r="40" spans="1:17" customFormat="1" ht="105">
      <c r="A40" s="41">
        <v>21</v>
      </c>
      <c r="B40" s="29" t="s">
        <v>52</v>
      </c>
      <c r="C40" s="56" t="s">
        <v>65</v>
      </c>
      <c r="D40" s="45">
        <f>D41+D42</f>
        <v>14521.62</v>
      </c>
      <c r="E40" s="45">
        <f t="shared" ref="E40:O40" si="5">E41+E42</f>
        <v>12367</v>
      </c>
      <c r="F40" s="45">
        <f t="shared" si="5"/>
        <v>0</v>
      </c>
      <c r="G40" s="45">
        <f t="shared" si="5"/>
        <v>0</v>
      </c>
      <c r="H40" s="45">
        <f t="shared" si="5"/>
        <v>14521.62</v>
      </c>
      <c r="I40" s="45">
        <f t="shared" si="5"/>
        <v>12367</v>
      </c>
      <c r="J40" s="45">
        <f t="shared" si="5"/>
        <v>0</v>
      </c>
      <c r="K40" s="45">
        <f t="shared" si="5"/>
        <v>0</v>
      </c>
      <c r="L40" s="45">
        <f t="shared" si="5"/>
        <v>5887.7099999999991</v>
      </c>
      <c r="M40" s="45">
        <f t="shared" si="5"/>
        <v>8012.56</v>
      </c>
      <c r="N40" s="45">
        <f t="shared" si="5"/>
        <v>0</v>
      </c>
      <c r="O40" s="45">
        <f t="shared" si="5"/>
        <v>0</v>
      </c>
      <c r="P40" s="11">
        <f t="shared" si="2"/>
        <v>51.695735965624117</v>
      </c>
      <c r="Q40" s="37"/>
    </row>
    <row r="41" spans="1:17" customFormat="1" ht="51">
      <c r="A41" s="41"/>
      <c r="B41" s="40" t="s">
        <v>53</v>
      </c>
      <c r="C41" s="57"/>
      <c r="D41" s="10">
        <v>1018.75</v>
      </c>
      <c r="E41" s="10">
        <v>0</v>
      </c>
      <c r="F41" s="10">
        <v>0</v>
      </c>
      <c r="G41" s="10">
        <v>0</v>
      </c>
      <c r="H41" s="10">
        <v>1018.75</v>
      </c>
      <c r="I41" s="10">
        <v>0</v>
      </c>
      <c r="J41" s="10">
        <v>0</v>
      </c>
      <c r="K41" s="10">
        <v>0</v>
      </c>
      <c r="L41" s="10">
        <v>990.31</v>
      </c>
      <c r="M41" s="10">
        <v>0</v>
      </c>
      <c r="N41" s="10">
        <v>0</v>
      </c>
      <c r="O41" s="10">
        <v>0</v>
      </c>
      <c r="P41" s="11"/>
      <c r="Q41" s="37" t="s">
        <v>116</v>
      </c>
    </row>
    <row r="42" spans="1:17" customFormat="1" ht="180">
      <c r="A42" s="41"/>
      <c r="B42" s="40" t="s">
        <v>54</v>
      </c>
      <c r="C42" s="58"/>
      <c r="D42" s="10">
        <v>13502.87</v>
      </c>
      <c r="E42" s="10">
        <v>12367</v>
      </c>
      <c r="F42" s="10">
        <v>0</v>
      </c>
      <c r="G42" s="10">
        <v>0</v>
      </c>
      <c r="H42" s="10">
        <v>13502.87</v>
      </c>
      <c r="I42" s="10">
        <v>12367</v>
      </c>
      <c r="J42" s="10">
        <v>0</v>
      </c>
      <c r="K42" s="10">
        <v>0</v>
      </c>
      <c r="L42" s="10">
        <v>4897.3999999999996</v>
      </c>
      <c r="M42" s="10">
        <v>8012.56</v>
      </c>
      <c r="N42" s="10">
        <v>0</v>
      </c>
      <c r="O42" s="10">
        <v>0</v>
      </c>
      <c r="P42" s="11"/>
      <c r="Q42" s="37" t="s">
        <v>117</v>
      </c>
    </row>
    <row r="43" spans="1:17" customFormat="1" ht="135">
      <c r="A43" s="41">
        <v>22</v>
      </c>
      <c r="B43" s="49" t="s">
        <v>55</v>
      </c>
      <c r="C43" s="48" t="s">
        <v>96</v>
      </c>
      <c r="D43" s="10">
        <v>650</v>
      </c>
      <c r="E43" s="10">
        <v>0</v>
      </c>
      <c r="F43" s="10">
        <v>0</v>
      </c>
      <c r="G43" s="10">
        <v>0</v>
      </c>
      <c r="H43" s="10">
        <v>573.83000000000004</v>
      </c>
      <c r="I43" s="10">
        <v>0</v>
      </c>
      <c r="J43" s="10">
        <v>0</v>
      </c>
      <c r="K43" s="10">
        <v>0</v>
      </c>
      <c r="L43" s="10">
        <v>564.77</v>
      </c>
      <c r="M43" s="10">
        <v>0</v>
      </c>
      <c r="N43" s="10">
        <v>0</v>
      </c>
      <c r="O43" s="10">
        <v>0</v>
      </c>
      <c r="P43" s="11"/>
      <c r="Q43" s="37" t="s">
        <v>95</v>
      </c>
    </row>
    <row r="44" spans="1:17" customFormat="1" ht="206.25" customHeight="1">
      <c r="A44" s="27">
        <v>23</v>
      </c>
      <c r="B44" s="29" t="s">
        <v>56</v>
      </c>
      <c r="C44" s="24" t="s">
        <v>27</v>
      </c>
      <c r="D44" s="30">
        <v>1334.96</v>
      </c>
      <c r="E44" s="30">
        <v>2226</v>
      </c>
      <c r="F44" s="30">
        <v>0</v>
      </c>
      <c r="G44" s="30">
        <v>0</v>
      </c>
      <c r="H44" s="43">
        <v>778.46</v>
      </c>
      <c r="I44" s="30">
        <v>0</v>
      </c>
      <c r="J44" s="30">
        <v>0</v>
      </c>
      <c r="K44" s="30">
        <v>0</v>
      </c>
      <c r="L44" s="30">
        <v>0</v>
      </c>
      <c r="M44" s="30">
        <v>0</v>
      </c>
      <c r="N44" s="30">
        <v>0</v>
      </c>
      <c r="O44" s="30">
        <v>0</v>
      </c>
      <c r="P44" s="11">
        <f t="shared" si="2"/>
        <v>0</v>
      </c>
      <c r="Q44" s="31" t="s">
        <v>97</v>
      </c>
    </row>
    <row r="45" spans="1:17" customFormat="1" ht="165">
      <c r="A45" s="27">
        <v>24</v>
      </c>
      <c r="B45" s="29" t="s">
        <v>57</v>
      </c>
      <c r="C45" s="24" t="s">
        <v>87</v>
      </c>
      <c r="D45" s="30">
        <v>1500</v>
      </c>
      <c r="E45" s="30">
        <v>1244.6199999999999</v>
      </c>
      <c r="F45" s="30">
        <v>1418.75</v>
      </c>
      <c r="G45" s="30">
        <v>7731.98</v>
      </c>
      <c r="H45" s="30">
        <v>1500</v>
      </c>
      <c r="I45" s="30">
        <v>1244.6199999999999</v>
      </c>
      <c r="J45" s="30">
        <v>1418.75</v>
      </c>
      <c r="K45" s="30">
        <v>0</v>
      </c>
      <c r="L45" s="30">
        <v>418.6</v>
      </c>
      <c r="M45" s="30">
        <v>347.34</v>
      </c>
      <c r="N45" s="30">
        <v>395.93</v>
      </c>
      <c r="O45" s="30">
        <v>0</v>
      </c>
      <c r="P45" s="11">
        <f t="shared" si="2"/>
        <v>27.906959986741516</v>
      </c>
      <c r="Q45" s="38" t="s">
        <v>93</v>
      </c>
    </row>
    <row r="46" spans="1:17" customFormat="1" ht="282" customHeight="1">
      <c r="A46" s="27">
        <v>25</v>
      </c>
      <c r="B46" s="29" t="s">
        <v>100</v>
      </c>
      <c r="C46" s="24" t="s">
        <v>88</v>
      </c>
      <c r="D46" s="30">
        <v>1204.44</v>
      </c>
      <c r="E46" s="30">
        <v>0</v>
      </c>
      <c r="F46" s="30">
        <v>613.98</v>
      </c>
      <c r="G46" s="30">
        <v>3</v>
      </c>
      <c r="H46" s="30">
        <v>1204.44</v>
      </c>
      <c r="I46" s="30">
        <v>0</v>
      </c>
      <c r="J46" s="30">
        <v>613.98</v>
      </c>
      <c r="K46" s="30">
        <v>3</v>
      </c>
      <c r="L46" s="30">
        <v>1072.5999999999999</v>
      </c>
      <c r="M46" s="30">
        <v>0</v>
      </c>
      <c r="N46" s="30">
        <v>495.66</v>
      </c>
      <c r="O46" s="30">
        <v>1</v>
      </c>
      <c r="P46" s="11">
        <f t="shared" si="2"/>
        <v>86.155856419716471</v>
      </c>
      <c r="Q46" s="52" t="s">
        <v>75</v>
      </c>
    </row>
    <row r="47" spans="1:17" s="2" customFormat="1" ht="160.5" customHeight="1">
      <c r="A47" s="27">
        <v>26</v>
      </c>
      <c r="B47" s="29" t="s">
        <v>58</v>
      </c>
      <c r="C47" s="29" t="s">
        <v>89</v>
      </c>
      <c r="D47" s="30">
        <v>166.69</v>
      </c>
      <c r="E47" s="30">
        <v>0</v>
      </c>
      <c r="F47" s="30">
        <v>0</v>
      </c>
      <c r="G47" s="30">
        <v>0</v>
      </c>
      <c r="H47" s="30">
        <v>166.69</v>
      </c>
      <c r="I47" s="30">
        <v>0</v>
      </c>
      <c r="J47" s="30">
        <v>0</v>
      </c>
      <c r="K47" s="30">
        <v>0</v>
      </c>
      <c r="L47" s="30">
        <v>166.69</v>
      </c>
      <c r="M47" s="30">
        <v>0</v>
      </c>
      <c r="N47" s="30">
        <v>0</v>
      </c>
      <c r="O47" s="30">
        <v>0</v>
      </c>
      <c r="P47" s="13">
        <f>(L47+M47+N47+O47)/(H47+I47+J47+K47)%</f>
        <v>100</v>
      </c>
      <c r="Q47" s="33" t="s">
        <v>74</v>
      </c>
    </row>
    <row r="48" spans="1:17" s="8" customFormat="1" ht="27.75" customHeight="1">
      <c r="A48" s="14"/>
      <c r="B48" s="17" t="s">
        <v>13</v>
      </c>
      <c r="C48" s="18"/>
      <c r="D48" s="19">
        <f t="shared" ref="D48:O48" si="6">D11+D12+D13+D14+D15+D16+D20+D21+D22+D23+D24+D25+D26+D31+D32+D33+D34+D37+D38+D39+D40+D43+D44+D45+D46+D47</f>
        <v>323981.43</v>
      </c>
      <c r="E48" s="19">
        <f t="shared" si="6"/>
        <v>522926.95999999996</v>
      </c>
      <c r="F48" s="19">
        <f t="shared" si="6"/>
        <v>70433.31</v>
      </c>
      <c r="G48" s="19">
        <f t="shared" si="6"/>
        <v>54374.69</v>
      </c>
      <c r="H48" s="19">
        <f t="shared" si="6"/>
        <v>301893.01000000007</v>
      </c>
      <c r="I48" s="19">
        <f t="shared" si="6"/>
        <v>376369.31</v>
      </c>
      <c r="J48" s="19">
        <f t="shared" si="6"/>
        <v>70433.210000000006</v>
      </c>
      <c r="K48" s="19">
        <f t="shared" si="6"/>
        <v>9628.7099999999991</v>
      </c>
      <c r="L48" s="19">
        <f t="shared" si="6"/>
        <v>273651.67000000004</v>
      </c>
      <c r="M48" s="19">
        <f t="shared" si="6"/>
        <v>320359.80000000005</v>
      </c>
      <c r="N48" s="19">
        <f t="shared" si="6"/>
        <v>9861.3300000000017</v>
      </c>
      <c r="O48" s="19">
        <f t="shared" si="6"/>
        <v>8692.84</v>
      </c>
      <c r="P48" s="15">
        <f>(L48+M48+N48+O48)/(H48+I48+J48+K48)%</f>
        <v>80.778855229525561</v>
      </c>
      <c r="Q48" s="20"/>
    </row>
    <row r="49" spans="2:17" s="2" customFormat="1">
      <c r="B49" s="3"/>
      <c r="D49" s="3"/>
      <c r="H49" s="22"/>
      <c r="L49" s="22"/>
      <c r="Q49" s="1"/>
    </row>
    <row r="50" spans="2:17" s="2" customFormat="1" ht="24.75" customHeight="1">
      <c r="B50" s="3"/>
      <c r="H50" s="28"/>
      <c r="L50" s="22"/>
      <c r="Q50" s="1"/>
    </row>
    <row r="51" spans="2:17" s="2" customFormat="1" ht="27" customHeight="1">
      <c r="B51" s="63" t="s">
        <v>18</v>
      </c>
      <c r="C51" s="64"/>
      <c r="D51" s="64"/>
      <c r="E51" s="9"/>
      <c r="F51" s="9"/>
      <c r="G51" s="9"/>
      <c r="H51" s="9"/>
      <c r="I51" s="9"/>
      <c r="J51" s="9"/>
      <c r="K51" s="9"/>
      <c r="L51" s="9"/>
      <c r="M51" s="9"/>
      <c r="N51" s="61" t="s">
        <v>14</v>
      </c>
      <c r="O51" s="62"/>
      <c r="P51" s="62"/>
      <c r="Q51" s="62"/>
    </row>
    <row r="52" spans="2:17" s="2" customFormat="1">
      <c r="B52" s="3"/>
      <c r="L52" s="4"/>
      <c r="Q52" s="1"/>
    </row>
    <row r="53" spans="2:17" s="2" customFormat="1">
      <c r="B53" s="3"/>
      <c r="L53" s="4"/>
      <c r="Q53" s="1"/>
    </row>
    <row r="54" spans="2:17" s="2" customFormat="1">
      <c r="B54" s="3"/>
      <c r="L54" s="4"/>
      <c r="Q54" s="1"/>
    </row>
    <row r="55" spans="2:17" s="2" customFormat="1">
      <c r="B55" s="3"/>
      <c r="L55" s="4"/>
      <c r="Q55" s="1"/>
    </row>
    <row r="56" spans="2:17" s="2" customFormat="1">
      <c r="B56" s="3"/>
      <c r="L56" s="4"/>
      <c r="Q56" s="1"/>
    </row>
    <row r="57" spans="2:17" s="2" customFormat="1">
      <c r="B57" s="3"/>
      <c r="L57" s="4"/>
      <c r="Q57" s="1"/>
    </row>
    <row r="58" spans="2:17" s="2" customFormat="1">
      <c r="B58" s="3"/>
      <c r="L58" s="4"/>
      <c r="Q58" s="1"/>
    </row>
    <row r="59" spans="2:17" s="2" customFormat="1">
      <c r="B59" s="3"/>
      <c r="L59" s="4"/>
      <c r="Q59" s="1"/>
    </row>
    <row r="60" spans="2:17" s="2" customFormat="1">
      <c r="B60" s="3"/>
      <c r="L60" s="4"/>
      <c r="Q60" s="1"/>
    </row>
    <row r="61" spans="2:17" s="2" customFormat="1">
      <c r="B61" s="3"/>
      <c r="L61" s="4"/>
      <c r="Q61" s="1"/>
    </row>
    <row r="62" spans="2:17" s="2" customFormat="1">
      <c r="B62" s="3"/>
      <c r="L62" s="4"/>
      <c r="Q62" s="1"/>
    </row>
    <row r="63" spans="2:17" s="2" customFormat="1">
      <c r="B63" s="3"/>
      <c r="L63" s="4"/>
      <c r="Q63" s="1"/>
    </row>
    <row r="64" spans="2:17" s="2" customFormat="1">
      <c r="B64" s="3"/>
      <c r="L64" s="4"/>
      <c r="Q64" s="1"/>
    </row>
    <row r="65" spans="2:17" s="2" customFormat="1">
      <c r="B65" s="3"/>
      <c r="L65" s="4"/>
      <c r="Q65" s="1"/>
    </row>
    <row r="66" spans="2:17" s="2" customFormat="1">
      <c r="B66" s="3"/>
      <c r="L66" s="4"/>
      <c r="Q66" s="1"/>
    </row>
    <row r="67" spans="2:17" s="2" customFormat="1">
      <c r="B67" s="3"/>
      <c r="L67" s="4"/>
      <c r="Q67" s="1"/>
    </row>
    <row r="68" spans="2:17" s="2" customFormat="1">
      <c r="B68" s="3"/>
      <c r="L68" s="4"/>
      <c r="Q68" s="1"/>
    </row>
    <row r="69" spans="2:17" s="2" customFormat="1">
      <c r="B69" s="3"/>
      <c r="L69" s="4"/>
      <c r="Q69" s="1"/>
    </row>
    <row r="70" spans="2:17" s="2" customFormat="1">
      <c r="B70" s="3"/>
      <c r="L70" s="4"/>
      <c r="Q70" s="1"/>
    </row>
    <row r="71" spans="2:17" s="2" customFormat="1">
      <c r="B71" s="3"/>
      <c r="L71" s="4"/>
      <c r="Q71" s="1"/>
    </row>
    <row r="72" spans="2:17" s="2" customFormat="1">
      <c r="B72" s="3"/>
      <c r="L72" s="4"/>
      <c r="Q72" s="1"/>
    </row>
    <row r="73" spans="2:17" s="2" customFormat="1">
      <c r="B73" s="3"/>
      <c r="L73" s="4"/>
      <c r="Q73" s="1"/>
    </row>
    <row r="74" spans="2:17" s="2" customFormat="1">
      <c r="B74" s="3"/>
      <c r="L74" s="4"/>
      <c r="Q74" s="1"/>
    </row>
    <row r="75" spans="2:17" s="2" customFormat="1">
      <c r="B75" s="3"/>
      <c r="L75" s="4"/>
      <c r="Q75" s="1"/>
    </row>
    <row r="76" spans="2:17" s="2" customFormat="1">
      <c r="B76" s="3"/>
      <c r="L76" s="4"/>
      <c r="Q76" s="1"/>
    </row>
    <row r="77" spans="2:17" s="2" customFormat="1">
      <c r="B77" s="3"/>
      <c r="L77" s="4"/>
      <c r="Q77" s="1"/>
    </row>
    <row r="78" spans="2:17" s="2" customFormat="1">
      <c r="B78" s="3"/>
      <c r="L78" s="4"/>
      <c r="Q78" s="1"/>
    </row>
    <row r="79" spans="2:17" s="2" customFormat="1">
      <c r="B79" s="3"/>
      <c r="L79" s="4"/>
      <c r="Q79" s="1"/>
    </row>
    <row r="80" spans="2:17" s="2" customFormat="1">
      <c r="B80" s="3"/>
      <c r="L80" s="4"/>
      <c r="Q80" s="1"/>
    </row>
    <row r="81" spans="2:17" s="2" customFormat="1">
      <c r="B81" s="3"/>
      <c r="L81" s="4"/>
      <c r="Q81" s="1"/>
    </row>
    <row r="82" spans="2:17" s="2" customFormat="1">
      <c r="B82" s="3"/>
      <c r="L82" s="4"/>
      <c r="Q82" s="1"/>
    </row>
    <row r="83" spans="2:17" s="2" customFormat="1">
      <c r="B83" s="3"/>
      <c r="L83" s="4"/>
      <c r="Q83" s="1"/>
    </row>
    <row r="84" spans="2:17" s="2" customFormat="1">
      <c r="B84" s="3"/>
      <c r="L84" s="4"/>
      <c r="Q84" s="1"/>
    </row>
    <row r="85" spans="2:17" s="2" customFormat="1">
      <c r="B85" s="3"/>
      <c r="L85" s="4"/>
      <c r="Q85" s="1"/>
    </row>
    <row r="86" spans="2:17" s="2" customFormat="1">
      <c r="B86" s="3"/>
      <c r="L86" s="4"/>
      <c r="Q86" s="1"/>
    </row>
    <row r="87" spans="2:17" s="2" customFormat="1">
      <c r="B87" s="3"/>
      <c r="L87" s="4"/>
      <c r="Q87" s="1"/>
    </row>
    <row r="88" spans="2:17" s="2" customFormat="1">
      <c r="B88" s="3"/>
      <c r="L88" s="4"/>
      <c r="Q88" s="1"/>
    </row>
    <row r="89" spans="2:17" s="2" customFormat="1">
      <c r="B89" s="3"/>
      <c r="L89" s="4"/>
      <c r="Q89" s="1"/>
    </row>
    <row r="90" spans="2:17" s="2" customFormat="1">
      <c r="B90" s="3"/>
      <c r="L90" s="4"/>
      <c r="Q90" s="1"/>
    </row>
    <row r="91" spans="2:17" s="2" customFormat="1">
      <c r="B91" s="3"/>
      <c r="L91" s="4"/>
      <c r="Q91" s="1"/>
    </row>
    <row r="92" spans="2:17" s="2" customFormat="1">
      <c r="B92" s="3"/>
      <c r="L92" s="4"/>
      <c r="Q92" s="1"/>
    </row>
    <row r="93" spans="2:17" s="2" customFormat="1">
      <c r="B93" s="3"/>
      <c r="L93" s="4"/>
      <c r="Q93" s="1"/>
    </row>
    <row r="94" spans="2:17" s="2" customFormat="1">
      <c r="B94" s="3"/>
      <c r="L94" s="4"/>
      <c r="Q94" s="1"/>
    </row>
    <row r="95" spans="2:17" s="2" customFormat="1">
      <c r="B95" s="3"/>
      <c r="L95" s="4"/>
      <c r="Q95" s="1"/>
    </row>
    <row r="96" spans="2:17" s="2" customFormat="1">
      <c r="B96" s="3"/>
      <c r="L96" s="4"/>
      <c r="Q96" s="1"/>
    </row>
    <row r="97" spans="2:17" s="2" customFormat="1">
      <c r="B97" s="3"/>
      <c r="L97" s="4"/>
      <c r="Q97" s="1"/>
    </row>
    <row r="98" spans="2:17" s="2" customFormat="1">
      <c r="B98" s="3"/>
      <c r="L98" s="4"/>
      <c r="Q98" s="1"/>
    </row>
    <row r="99" spans="2:17" s="2" customFormat="1">
      <c r="B99" s="3"/>
      <c r="L99" s="4"/>
      <c r="Q99" s="1"/>
    </row>
    <row r="100" spans="2:17" s="2" customFormat="1">
      <c r="B100" s="3"/>
      <c r="L100" s="4"/>
      <c r="Q100" s="1"/>
    </row>
    <row r="101" spans="2:17" s="2" customFormat="1">
      <c r="B101" s="3"/>
      <c r="L101" s="4"/>
      <c r="Q101" s="1"/>
    </row>
    <row r="102" spans="2:17" s="2" customFormat="1">
      <c r="B102" s="3"/>
      <c r="L102" s="4"/>
      <c r="Q102" s="1"/>
    </row>
    <row r="103" spans="2:17" s="2" customFormat="1">
      <c r="B103" s="3"/>
      <c r="L103" s="4"/>
      <c r="Q103" s="1"/>
    </row>
    <row r="104" spans="2:17" s="2" customFormat="1">
      <c r="B104" s="3"/>
      <c r="L104" s="4"/>
      <c r="Q104" s="1"/>
    </row>
    <row r="105" spans="2:17" s="2" customFormat="1">
      <c r="B105" s="3"/>
      <c r="L105" s="4"/>
      <c r="Q105" s="1"/>
    </row>
    <row r="106" spans="2:17" s="2" customFormat="1">
      <c r="B106" s="3"/>
      <c r="L106" s="4"/>
      <c r="Q106" s="1"/>
    </row>
    <row r="107" spans="2:17" s="2" customFormat="1">
      <c r="B107" s="3"/>
      <c r="L107" s="4"/>
      <c r="Q107" s="1"/>
    </row>
  </sheetData>
  <mergeCells count="23">
    <mergeCell ref="N51:Q51"/>
    <mergeCell ref="B51:D51"/>
    <mergeCell ref="Q8:Q10"/>
    <mergeCell ref="C34:C36"/>
    <mergeCell ref="A5:Q5"/>
    <mergeCell ref="P8:P10"/>
    <mergeCell ref="B6:Q6"/>
    <mergeCell ref="C8:C10"/>
    <mergeCell ref="D8:G8"/>
    <mergeCell ref="M9:O9"/>
    <mergeCell ref="E9:G9"/>
    <mergeCell ref="D9:D10"/>
    <mergeCell ref="L9:L10"/>
    <mergeCell ref="A8:A10"/>
    <mergeCell ref="B7:O7"/>
    <mergeCell ref="H8:K8"/>
    <mergeCell ref="B8:B10"/>
    <mergeCell ref="L8:O8"/>
    <mergeCell ref="H9:H10"/>
    <mergeCell ref="I9:K9"/>
    <mergeCell ref="C40:C42"/>
    <mergeCell ref="C16:C19"/>
    <mergeCell ref="C26:C30"/>
  </mergeCells>
  <phoneticPr fontId="1" type="noConversion"/>
  <pageMargins left="0.19685039370078741" right="0.19685039370078741" top="0.78740157480314965" bottom="0.19685039370078741" header="0.11811023622047245" footer="0.11811023622047245"/>
  <pageSetup paperSize="9" scale="48" fitToHeight="20" orientation="landscape"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2015 (Парт.район к Постан)</vt:lpstr>
      <vt:lpstr>'2015 (Парт.район к Постан)'!Заголовки_для_печати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medevx</dc:creator>
  <cp:lastModifiedBy>user05-053</cp:lastModifiedBy>
  <cp:lastPrinted>2016-03-22T01:59:25Z</cp:lastPrinted>
  <dcterms:created xsi:type="dcterms:W3CDTF">2009-11-13T07:13:48Z</dcterms:created>
  <dcterms:modified xsi:type="dcterms:W3CDTF">2016-03-22T02:00:19Z</dcterms:modified>
</cp:coreProperties>
</file>