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0" windowHeight="12360" tabRatio="597"/>
  </bookViews>
  <sheets>
    <sheet name="на 01.10.20" sheetId="14" r:id="rId1"/>
  </sheets>
  <definedNames>
    <definedName name="Z_40204782_D193_4019_9F58_A9B47040ECBA_.wvu.Cols" localSheetId="0" hidden="1">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01.10.20'!$T:$V,'на 01.10.20'!#REF!</definedName>
    <definedName name="Z_40204782_D193_4019_9F58_A9B47040ECBA_.wvu.PrintArea" localSheetId="0" hidden="1">'на 01.10.20'!$A$2:$Y$13</definedName>
    <definedName name="Z_40204782_D193_4019_9F58_A9B47040ECBA_.wvu.PrintTitles" localSheetId="0" hidden="1">'на 01.10.20'!$A:$A</definedName>
    <definedName name="Z_40204782_D193_4019_9F58_A9B47040ECBA_.wvu.Rows" localSheetId="0" hidden="1">'на 01.10.20'!$1:$1</definedName>
    <definedName name="Z_6D6470FA_0FF6_43D0_9C38_EFCDCF220E96_.wvu.Cols" localSheetId="0" hidden="1">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01.10.20'!$T:$V,'на 01.10.20'!#REF!</definedName>
    <definedName name="Z_6D6470FA_0FF6_43D0_9C38_EFCDCF220E96_.wvu.PrintArea" localSheetId="0" hidden="1">'на 01.10.20'!$A$2:$Y$13</definedName>
    <definedName name="Z_6D6470FA_0FF6_43D0_9C38_EFCDCF220E96_.wvu.PrintTitles" localSheetId="0" hidden="1">'на 01.10.20'!$A:$A</definedName>
    <definedName name="Z_6D6470FA_0FF6_43D0_9C38_EFCDCF220E96_.wvu.Rows" localSheetId="0" hidden="1">'на 01.10.20'!$1:$1</definedName>
    <definedName name="Z_74709A8D_B5B7_4AE9_B824_E337F0BAE91F_.wvu.Cols" localSheetId="0" hidden="1">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01.10.20'!$T:$V,'на 01.10.20'!#REF!</definedName>
    <definedName name="Z_74709A8D_B5B7_4AE9_B824_E337F0BAE91F_.wvu.PrintArea" localSheetId="0" hidden="1">'на 01.10.20'!$A$2:$Y$13</definedName>
    <definedName name="Z_74709A8D_B5B7_4AE9_B824_E337F0BAE91F_.wvu.PrintTitles" localSheetId="0" hidden="1">'на 01.10.20'!$A:$A</definedName>
    <definedName name="Z_74709A8D_B5B7_4AE9_B824_E337F0BAE91F_.wvu.Rows" localSheetId="0" hidden="1">'на 01.10.20'!$1:$1</definedName>
    <definedName name="Z_BC3D5F82_9797_4283_A8CF_0ECF646114D2_.wvu.Cols" localSheetId="0" hidden="1">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01.10.20'!$T:$V,'на 01.10.20'!#REF!</definedName>
    <definedName name="Z_BC3D5F82_9797_4283_A8CF_0ECF646114D2_.wvu.PrintArea" localSheetId="0" hidden="1">'на 01.10.20'!$A$2:$Y$13</definedName>
    <definedName name="Z_BC3D5F82_9797_4283_A8CF_0ECF646114D2_.wvu.PrintTitles" localSheetId="0" hidden="1">'на 01.10.20'!$A:$A</definedName>
    <definedName name="Z_BC3D5F82_9797_4283_A8CF_0ECF646114D2_.wvu.Rows" localSheetId="0" hidden="1">'на 01.10.20'!$1:$1</definedName>
    <definedName name="Z_CBDA0F6A_A559_42FA_AE8E_83A18A65816C_.wvu.Cols" localSheetId="0" hidden="1">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01.10.20'!#REF!,'на 01.10.20'!$T:$V,'на 01.10.20'!#REF!</definedName>
    <definedName name="Z_CBDA0F6A_A559_42FA_AE8E_83A18A65816C_.wvu.PrintArea" localSheetId="0" hidden="1">'на 01.10.20'!$A$2:$Y$13</definedName>
    <definedName name="Z_CBDA0F6A_A559_42FA_AE8E_83A18A65816C_.wvu.PrintTitles" localSheetId="0" hidden="1">'на 01.10.20'!$A:$A</definedName>
    <definedName name="Z_CBDA0F6A_A559_42FA_AE8E_83A18A65816C_.wvu.Rows" localSheetId="0" hidden="1">'на 01.10.20'!$1:$1</definedName>
    <definedName name="_xlnm.Print_Titles" localSheetId="0">'на 01.10.20'!$A:$A</definedName>
    <definedName name="_xlnm.Print_Area" localSheetId="0">'на 01.10.20'!$A$2:$Y$14</definedName>
  </definedNames>
  <calcPr calcId="125725" fullPrecision="0"/>
  <customWorkbookViews>
    <customWorkbookView name="Дзюба Татьяна Юрьевна - Личное представление" guid="{CBDA0F6A-A559-42FA-AE8E-83A18A65816C}" mergeInterval="0" personalView="1" maximized="1" xWindow="-8" yWindow="-8" windowWidth="1936" windowHeight="1056" tabRatio="597" activeSheetId="6"/>
    <customWorkbookView name="Берестовая Мария Константиновна - Личное представление" guid="{40204782-D193-4019-9F58-A9B47040ECBA}" mergeInterval="0" personalView="1" maximized="1" windowWidth="1276" windowHeight="739" tabRatio="597" activeSheetId="6"/>
    <customWorkbookView name="Зайцева Наталья Леоновна - Личное представление" guid="{6D6470FA-0FF6-43D0-9C38-EFCDCF220E96}" mergeInterval="0" personalView="1" maximized="1" windowWidth="1262" windowHeight="719" tabRatio="597" activeSheetId="6"/>
    <customWorkbookView name="Агапова Екатерина Алексеевна - Личное представление" guid="{74709A8D-B5B7-4AE9-B824-E337F0BAE91F}" mergeInterval="0" personalView="1" maximized="1" xWindow="-9" yWindow="-9" windowWidth="1938" windowHeight="1050" tabRatio="597" activeSheetId="6"/>
    <customWorkbookView name="Надток Антон Максимович - Личное представление" guid="{BC3D5F82-9797-4283-A8CF-0ECF646114D2}" mergeInterval="0" personalView="1" maximized="1" xWindow="-8" yWindow="-8" windowWidth="1936" windowHeight="1056" tabRatio="597" activeSheetId="6"/>
  </customWorkbookViews>
</workbook>
</file>

<file path=xl/calcChain.xml><?xml version="1.0" encoding="utf-8"?>
<calcChain xmlns="http://schemas.openxmlformats.org/spreadsheetml/2006/main">
  <c r="L13" i="14"/>
  <c r="L12"/>
  <c r="L11"/>
  <c r="X11" s="1"/>
  <c r="L10"/>
  <c r="L9"/>
  <c r="L8"/>
  <c r="K13"/>
  <c r="K12"/>
  <c r="K11"/>
  <c r="K10"/>
  <c r="K8"/>
  <c r="K9"/>
  <c r="C13"/>
  <c r="C12"/>
  <c r="C11"/>
  <c r="C10"/>
  <c r="C9"/>
  <c r="C8"/>
  <c r="B13"/>
  <c r="B12"/>
  <c r="B11"/>
  <c r="B10"/>
  <c r="B9"/>
  <c r="B8"/>
  <c r="X9" l="1"/>
  <c r="W8"/>
  <c r="X13"/>
  <c r="X12"/>
  <c r="X10"/>
  <c r="X8"/>
  <c r="W13"/>
  <c r="W12"/>
  <c r="W11"/>
  <c r="W10"/>
  <c r="W9"/>
  <c r="E14"/>
  <c r="F14"/>
  <c r="H14"/>
  <c r="I14"/>
  <c r="N14"/>
  <c r="O14"/>
  <c r="Q14"/>
  <c r="R14"/>
  <c r="T14"/>
  <c r="U14"/>
  <c r="S14" l="1"/>
  <c r="J14"/>
  <c r="P14"/>
  <c r="V14"/>
  <c r="G14"/>
  <c r="V13" l="1"/>
  <c r="V12"/>
  <c r="V11"/>
  <c r="V10"/>
  <c r="V9"/>
  <c r="V8"/>
  <c r="S13"/>
  <c r="S12"/>
  <c r="S11"/>
  <c r="S10"/>
  <c r="S9"/>
  <c r="S8"/>
  <c r="P13"/>
  <c r="P12"/>
  <c r="P11"/>
  <c r="P10"/>
  <c r="P9"/>
  <c r="P8"/>
  <c r="K14" l="1"/>
  <c r="L14"/>
  <c r="M12"/>
  <c r="M11"/>
  <c r="M9"/>
  <c r="M10"/>
  <c r="M13"/>
  <c r="M8"/>
  <c r="M14" l="1"/>
  <c r="G13" l="1"/>
  <c r="G12"/>
  <c r="G11"/>
  <c r="G10"/>
  <c r="G9"/>
  <c r="G8"/>
  <c r="B14" l="1"/>
  <c r="W14" s="1"/>
  <c r="C14"/>
  <c r="X14" s="1"/>
  <c r="Y9"/>
  <c r="J13"/>
  <c r="J12"/>
  <c r="J11"/>
  <c r="J10"/>
  <c r="J9"/>
  <c r="J8"/>
  <c r="D14" l="1"/>
  <c r="Y8"/>
  <c r="Y13"/>
  <c r="Y12"/>
  <c r="D10"/>
  <c r="D8"/>
  <c r="D12"/>
  <c r="D11"/>
  <c r="D13"/>
  <c r="D9"/>
  <c r="Y10" l="1"/>
  <c r="Y11" l="1"/>
  <c r="Y14" l="1"/>
</calcChain>
</file>

<file path=xl/sharedStrings.xml><?xml version="1.0" encoding="utf-8"?>
<sst xmlns="http://schemas.openxmlformats.org/spreadsheetml/2006/main" count="43" uniqueCount="22">
  <si>
    <t>Всего</t>
  </si>
  <si>
    <t>% исполнения</t>
  </si>
  <si>
    <t>Дотации - всего</t>
  </si>
  <si>
    <t>Утвержденные бюджетные назначения (годовой план)</t>
  </si>
  <si>
    <t>в том числе:</t>
  </si>
  <si>
    <t>Иные межбюджетные трансферты - всего</t>
  </si>
  <si>
    <t>Утвержденные бюджетные назначения 
(годовой план)</t>
  </si>
  <si>
    <t>Сведения о фактически произведенных расходах из бюджета ПМР на предоставление межбюджетных трансфертов бюджетам сельских поселений по состоянию на 01.10.2020</t>
  </si>
  <si>
    <t>Наименования сельских поселений</t>
  </si>
  <si>
    <t>Владимиро-Александровское СП</t>
  </si>
  <si>
    <t>Екатериновское СП</t>
  </si>
  <si>
    <t>Золотодолинское СП</t>
  </si>
  <si>
    <t>Новицкое СП</t>
  </si>
  <si>
    <t>Новолитовское СП</t>
  </si>
  <si>
    <t>Сергеевское</t>
  </si>
  <si>
    <t>Выравнивание бюджетной обеспеченности сельских поселений из краевого фонда финансовой поддержки 9999993110</t>
  </si>
  <si>
    <t>Выравнивание бюджетной обеспеченности сельских поселений из районного фонда финансовой поддержки 9999980010</t>
  </si>
  <si>
    <t>Исполнено по состоянию на 01.10.2020</t>
  </si>
  <si>
    <t>ИТОГО 
межбюджетных трансфертов 
за 3 квартал 2020 года</t>
  </si>
  <si>
    <t>Иные межбюджетные трансферты на обеспечение проведения выборов и референдумов 9999980020</t>
  </si>
  <si>
    <t>Иные межбюджетные трансферты на проведение мероприятий по строительству, реконструкции, ремонту объектов коммунального назначения и благоустройству 1890580020</t>
  </si>
  <si>
    <t>Иные межбюджетные трансферты на мероприятия по развитию культуры 0390180020</t>
  </si>
</sst>
</file>

<file path=xl/styles.xml><?xml version="1.0" encoding="utf-8"?>
<styleSheet xmlns="http://schemas.openxmlformats.org/spreadsheetml/2006/main">
  <numFmts count="5">
    <numFmt numFmtId="165" formatCode="0.0"/>
    <numFmt numFmtId="166" formatCode="0.000000"/>
    <numFmt numFmtId="167" formatCode="0.000"/>
    <numFmt numFmtId="169" formatCode="0.00000"/>
    <numFmt numFmtId="171" formatCode="#,##0.000000000"/>
  </numFmts>
  <fonts count="41"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i/>
      <sz val="9"/>
      <name val="Times New Roman Cyr"/>
      <charset val="204"/>
    </font>
    <font>
      <b/>
      <sz val="10"/>
      <name val="Times New Roman Cyr"/>
      <family val="1"/>
      <charset val="204"/>
    </font>
    <font>
      <sz val="10"/>
      <color rgb="FF000000"/>
      <name val="Arial Cyr"/>
      <family val="2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3" fillId="0" borderId="0"/>
    <xf numFmtId="0" fontId="24" fillId="34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34" borderId="0"/>
    <xf numFmtId="0" fontId="23" fillId="34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4" fillId="0" borderId="0" applyFont="0" applyFill="0" applyBorder="0" applyAlignment="0" applyProtection="0"/>
    <xf numFmtId="4" fontId="29" fillId="0" borderId="11">
      <alignment vertical="top" shrinkToFit="1"/>
    </xf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0"/>
    <xf numFmtId="0" fontId="24" fillId="0" borderId="0"/>
    <xf numFmtId="1" fontId="36" fillId="0" borderId="11">
      <alignment horizontal="center" vertical="center" wrapText="1"/>
    </xf>
    <xf numFmtId="4" fontId="36" fillId="0" borderId="11">
      <alignment horizontal="right" vertical="top"/>
    </xf>
    <xf numFmtId="49" fontId="37" fillId="0" borderId="12">
      <alignment horizontal="center"/>
    </xf>
    <xf numFmtId="4" fontId="37" fillId="0" borderId="12">
      <alignment horizontal="right" shrinkToFit="1"/>
    </xf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4" fontId="5" fillId="0" borderId="1" xfId="1" applyNumberFormat="1" applyFont="1" applyFill="1" applyBorder="1"/>
    <xf numFmtId="4" fontId="5" fillId="35" borderId="1" xfId="1" applyNumberFormat="1" applyFont="1" applyFill="1" applyBorder="1"/>
    <xf numFmtId="4" fontId="5" fillId="35" borderId="1" xfId="0" applyNumberFormat="1" applyFont="1" applyFill="1" applyBorder="1"/>
    <xf numFmtId="4" fontId="3" fillId="0" borderId="1" xfId="0" applyNumberFormat="1" applyFont="1" applyFill="1" applyBorder="1"/>
    <xf numFmtId="4" fontId="3" fillId="35" borderId="1" xfId="0" applyNumberFormat="1" applyFont="1" applyFill="1" applyBorder="1"/>
    <xf numFmtId="49" fontId="32" fillId="37" borderId="1" xfId="0" applyNumberFormat="1" applyFont="1" applyFill="1" applyBorder="1" applyAlignment="1">
      <alignment horizontal="center" vertical="center" wrapText="1"/>
    </xf>
    <xf numFmtId="49" fontId="32" fillId="38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/>
    <xf numFmtId="4" fontId="3" fillId="35" borderId="1" xfId="1" applyNumberFormat="1" applyFont="1" applyFill="1" applyBorder="1"/>
    <xf numFmtId="165" fontId="25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/>
    <xf numFmtId="4" fontId="25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vertical="center" wrapText="1"/>
    </xf>
    <xf numFmtId="165" fontId="40" fillId="0" borderId="1" xfId="1" applyNumberFormat="1" applyFont="1" applyFill="1" applyBorder="1" applyAlignment="1">
      <alignment horizontal="justify" vertical="center" wrapText="1"/>
    </xf>
    <xf numFmtId="165" fontId="28" fillId="0" borderId="1" xfId="1" applyNumberFormat="1" applyFont="1" applyFill="1" applyBorder="1" applyAlignment="1">
      <alignment horizontal="justify"/>
    </xf>
    <xf numFmtId="165" fontId="28" fillId="35" borderId="1" xfId="1" applyNumberFormat="1" applyFont="1" applyFill="1" applyBorder="1" applyAlignment="1">
      <alignment horizontal="justify"/>
    </xf>
    <xf numFmtId="165" fontId="39" fillId="2" borderId="1" xfId="1" applyNumberFormat="1" applyFont="1" applyFill="1" applyBorder="1" applyAlignment="1">
      <alignment horizontal="justify"/>
    </xf>
    <xf numFmtId="9" fontId="5" fillId="0" borderId="1" xfId="88" applyFont="1" applyFill="1" applyBorder="1" applyAlignment="1"/>
    <xf numFmtId="9" fontId="31" fillId="0" borderId="1" xfId="88" applyFont="1" applyBorder="1" applyAlignment="1">
      <alignment vertical="center"/>
    </xf>
    <xf numFmtId="9" fontId="38" fillId="2" borderId="1" xfId="88" applyFont="1" applyFill="1" applyBorder="1" applyAlignment="1">
      <alignment vertical="center"/>
    </xf>
    <xf numFmtId="9" fontId="25" fillId="0" borderId="1" xfId="88" applyFont="1" applyFill="1" applyBorder="1" applyAlignment="1">
      <alignment horizontal="center" vertical="center" wrapText="1"/>
    </xf>
    <xf numFmtId="9" fontId="25" fillId="0" borderId="1" xfId="88" applyFont="1" applyFill="1" applyBorder="1" applyAlignment="1">
      <alignment vertical="center" wrapText="1"/>
    </xf>
    <xf numFmtId="9" fontId="28" fillId="0" borderId="1" xfId="88" applyFont="1" applyFill="1" applyBorder="1" applyAlignment="1">
      <alignment horizontal="center" vertical="center" wrapText="1"/>
    </xf>
    <xf numFmtId="1" fontId="25" fillId="0" borderId="0" xfId="1" applyNumberFormat="1" applyFont="1" applyBorder="1"/>
    <xf numFmtId="2" fontId="25" fillId="0" borderId="0" xfId="1" applyNumberFormat="1" applyFont="1" applyBorder="1"/>
    <xf numFmtId="9" fontId="5" fillId="0" borderId="0" xfId="88" applyFont="1" applyBorder="1"/>
    <xf numFmtId="1" fontId="5" fillId="0" borderId="0" xfId="1" applyNumberFormat="1" applyFont="1" applyBorder="1"/>
    <xf numFmtId="167" fontId="5" fillId="0" borderId="0" xfId="1" applyNumberFormat="1" applyFont="1" applyBorder="1"/>
    <xf numFmtId="2" fontId="5" fillId="0" borderId="0" xfId="1" applyNumberFormat="1" applyFont="1" applyBorder="1"/>
    <xf numFmtId="169" fontId="5" fillId="0" borderId="0" xfId="1" applyNumberFormat="1" applyFont="1" applyBorder="1"/>
    <xf numFmtId="1" fontId="5" fillId="0" borderId="0" xfId="1" applyNumberFormat="1" applyFont="1" applyFill="1" applyBorder="1"/>
    <xf numFmtId="166" fontId="5" fillId="0" borderId="0" xfId="1" applyNumberFormat="1" applyFont="1" applyBorder="1"/>
    <xf numFmtId="166" fontId="5" fillId="0" borderId="0" xfId="1" applyNumberFormat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/>
    <xf numFmtId="169" fontId="5" fillId="35" borderId="0" xfId="1" applyNumberFormat="1" applyFont="1" applyFill="1" applyBorder="1"/>
    <xf numFmtId="166" fontId="5" fillId="35" borderId="0" xfId="1" applyNumberFormat="1" applyFont="1" applyFill="1" applyBorder="1"/>
    <xf numFmtId="1" fontId="5" fillId="35" borderId="0" xfId="1" applyNumberFormat="1" applyFont="1" applyFill="1" applyBorder="1"/>
    <xf numFmtId="171" fontId="5" fillId="0" borderId="0" xfId="1" applyNumberFormat="1" applyFont="1" applyBorder="1"/>
    <xf numFmtId="171" fontId="5" fillId="0" borderId="0" xfId="1" applyNumberFormat="1" applyFont="1" applyBorder="1" applyAlignment="1">
      <alignment wrapText="1"/>
    </xf>
    <xf numFmtId="2" fontId="5" fillId="0" borderId="1" xfId="1" applyNumberFormat="1" applyFont="1" applyFill="1" applyBorder="1" applyAlignment="1">
      <alignment horizontal="justify"/>
    </xf>
    <xf numFmtId="1" fontId="5" fillId="0" borderId="1" xfId="1" applyNumberFormat="1" applyFont="1" applyFill="1" applyBorder="1" applyAlignment="1">
      <alignment horizontal="justify"/>
    </xf>
    <xf numFmtId="165" fontId="28" fillId="39" borderId="1" xfId="1" applyNumberFormat="1" applyFont="1" applyFill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1" fontId="28" fillId="0" borderId="1" xfId="1" applyNumberFormat="1" applyFont="1" applyFill="1" applyBorder="1" applyAlignment="1">
      <alignment horizontal="justify" vertical="center"/>
    </xf>
    <xf numFmtId="1" fontId="30" fillId="0" borderId="1" xfId="1" applyNumberFormat="1" applyFont="1" applyFill="1" applyBorder="1" applyAlignment="1">
      <alignment horizontal="justify" vertical="center"/>
    </xf>
    <xf numFmtId="0" fontId="33" fillId="39" borderId="1" xfId="0" applyFont="1" applyFill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justify" vertical="center" wrapText="1"/>
    </xf>
    <xf numFmtId="165" fontId="28" fillId="0" borderId="1" xfId="1" applyNumberFormat="1" applyFont="1" applyFill="1" applyBorder="1" applyAlignment="1">
      <alignment horizontal="justify" vertical="center" wrapText="1"/>
    </xf>
    <xf numFmtId="165" fontId="25" fillId="35" borderId="1" xfId="1" applyNumberFormat="1" applyFont="1" applyFill="1" applyBorder="1" applyAlignment="1">
      <alignment horizontal="justify" vertical="center" wrapText="1"/>
    </xf>
    <xf numFmtId="165" fontId="26" fillId="36" borderId="1" xfId="1" applyNumberFormat="1" applyFont="1" applyFill="1" applyBorder="1" applyAlignment="1">
      <alignment horizontal="center" vertical="center" wrapText="1"/>
    </xf>
    <xf numFmtId="165" fontId="27" fillId="36" borderId="1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</cellXfs>
  <cellStyles count="255">
    <cellStyle name="20% - Акцент1" xfId="19" builtinId="30" customBuiltin="1"/>
    <cellStyle name="20% - Акцент1 2" xfId="42"/>
    <cellStyle name="20% — акцент1 2" xfId="105"/>
    <cellStyle name="20% - Акцент1 2 2" xfId="127"/>
    <cellStyle name="20% - Акцент1 2 3" xfId="182"/>
    <cellStyle name="20% - Акцент1 2 4" xfId="219"/>
    <cellStyle name="20% - Акцент1 2 5" xfId="235"/>
    <cellStyle name="20% - Акцент1 3" xfId="43"/>
    <cellStyle name="20% — акцент1 3" xfId="95"/>
    <cellStyle name="20% - Акцент1 3 2" xfId="128"/>
    <cellStyle name="20% - Акцент1 3 3" xfId="218"/>
    <cellStyle name="20% - Акцент1 3 4" xfId="220"/>
    <cellStyle name="20% - Акцент1 4" xfId="76"/>
    <cellStyle name="20% — акцент1 4" xfId="203"/>
    <cellStyle name="20% - Акцент1 4 2" xfId="160"/>
    <cellStyle name="20% - Акцент1 4 3" xfId="243"/>
    <cellStyle name="20% — акцент1 5" xfId="187"/>
    <cellStyle name="20% - Акцент2" xfId="23" builtinId="34" customBuiltin="1"/>
    <cellStyle name="20% - Акцент2 2" xfId="44"/>
    <cellStyle name="20% — акцент2 2" xfId="108"/>
    <cellStyle name="20% - Акцент2 2 2" xfId="129"/>
    <cellStyle name="20% - Акцент2 2 3" xfId="183"/>
    <cellStyle name="20% - Акцент2 2 4" xfId="215"/>
    <cellStyle name="20% - Акцент2 2 5" xfId="123"/>
    <cellStyle name="20% - Акцент2 3" xfId="45"/>
    <cellStyle name="20% — акцент2 3" xfId="99"/>
    <cellStyle name="20% - Акцент2 3 2" xfId="130"/>
    <cellStyle name="20% - Акцент2 3 3" xfId="181"/>
    <cellStyle name="20% - Акцент2 3 4" xfId="158"/>
    <cellStyle name="20% - Акцент2 4" xfId="78"/>
    <cellStyle name="20% — акцент2 4" xfId="91"/>
    <cellStyle name="20% - Акцент2 4 2" xfId="162"/>
    <cellStyle name="20% - Акцент2 4 3" xfId="245"/>
    <cellStyle name="20% — акцент2 5" xfId="216"/>
    <cellStyle name="20% - Акцент3" xfId="27" builtinId="38" customBuiltin="1"/>
    <cellStyle name="20% - Акцент3 2" xfId="46"/>
    <cellStyle name="20% — акцент3 2" xfId="112"/>
    <cellStyle name="20% - Акцент3 2 2" xfId="131"/>
    <cellStyle name="20% - Акцент3 2 3" xfId="184"/>
    <cellStyle name="20% - Акцент3 2 4" xfId="110"/>
    <cellStyle name="20% - Акцент3 2 5" xfId="156"/>
    <cellStyle name="20% - Акцент3 3" xfId="47"/>
    <cellStyle name="20% — акцент3 3" xfId="119"/>
    <cellStyle name="20% - Акцент3 3 2" xfId="132"/>
    <cellStyle name="20% - Акцент3 3 3" xfId="126"/>
    <cellStyle name="20% - Акцент3 3 4" xfId="90"/>
    <cellStyle name="20% - Акцент3 4" xfId="80"/>
    <cellStyle name="20% — акцент3 4" xfId="154"/>
    <cellStyle name="20% - Акцент3 4 2" xfId="164"/>
    <cellStyle name="20% - Акцент3 4 3" xfId="247"/>
    <cellStyle name="20% — акцент3 5" xfId="205"/>
    <cellStyle name="20% - Акцент4" xfId="31" builtinId="42" customBuiltin="1"/>
    <cellStyle name="20% - Акцент4 2" xfId="48"/>
    <cellStyle name="20% — акцент4 2" xfId="116"/>
    <cellStyle name="20% - Акцент4 2 2" xfId="133"/>
    <cellStyle name="20% - Акцент4 2 3" xfId="185"/>
    <cellStyle name="20% - Акцент4 2 4" xfId="111"/>
    <cellStyle name="20% - Акцент4 2 5" xfId="202"/>
    <cellStyle name="20% - Акцент4 3" xfId="49"/>
    <cellStyle name="20% — акцент4 3" xfId="104"/>
    <cellStyle name="20% - Акцент4 3 2" xfId="134"/>
    <cellStyle name="20% - Акцент4 3 3" xfId="97"/>
    <cellStyle name="20% - Акцент4 3 4" xfId="234"/>
    <cellStyle name="20% - Акцент4 4" xfId="82"/>
    <cellStyle name="20% — акцент4 4" xfId="153"/>
    <cellStyle name="20% - Акцент4 4 2" xfId="166"/>
    <cellStyle name="20% - Акцент4 4 3" xfId="249"/>
    <cellStyle name="20% — акцент4 5" xfId="222"/>
    <cellStyle name="20% - Акцент5" xfId="35" builtinId="46" customBuiltin="1"/>
    <cellStyle name="20% - Акцент5 2" xfId="50"/>
    <cellStyle name="20% — акцент5 2" xfId="120"/>
    <cellStyle name="20% - Акцент5 2 2" xfId="135"/>
    <cellStyle name="20% - Акцент5 2 3" xfId="186"/>
    <cellStyle name="20% - Акцент5 2 4" xfId="93"/>
    <cellStyle name="20% - Акцент5 2 5" xfId="232"/>
    <cellStyle name="20% - Акцент5 3" xfId="51"/>
    <cellStyle name="20% — акцент5 3" xfId="118"/>
    <cellStyle name="20% - Акцент5 3 2" xfId="136"/>
    <cellStyle name="20% - Акцент5 3 3" xfId="213"/>
    <cellStyle name="20% - Акцент5 3 4" xfId="230"/>
    <cellStyle name="20% - Акцент5 4" xfId="84"/>
    <cellStyle name="20% — акцент5 4" xfId="122"/>
    <cellStyle name="20% - Акцент5 4 2" xfId="168"/>
    <cellStyle name="20% - Акцент5 4 3" xfId="251"/>
    <cellStyle name="20% — акцент5 5" xfId="101"/>
    <cellStyle name="20% - Акцент6" xfId="39" builtinId="50" customBuiltin="1"/>
    <cellStyle name="20% - Акцент6 2" xfId="52"/>
    <cellStyle name="20% — акцент6 2" xfId="124"/>
    <cellStyle name="20% - Акцент6 2 2" xfId="137"/>
    <cellStyle name="20% - Акцент6 2 3" xfId="188"/>
    <cellStyle name="20% - Акцент6 2 4" xfId="201"/>
    <cellStyle name="20% - Акцент6 2 5" xfId="228"/>
    <cellStyle name="20% - Акцент6 3" xfId="53"/>
    <cellStyle name="20% — акцент6 3" xfId="179"/>
    <cellStyle name="20% - Акцент6 3 2" xfId="138"/>
    <cellStyle name="20% - Акцент6 3 3" xfId="211"/>
    <cellStyle name="20% - Акцент6 3 4" xfId="226"/>
    <cellStyle name="20% - Акцент6 4" xfId="86"/>
    <cellStyle name="20% — акцент6 4" xfId="103"/>
    <cellStyle name="20% - Акцент6 4 2" xfId="170"/>
    <cellStyle name="20% - Акцент6 4 3" xfId="253"/>
    <cellStyle name="20% — акцент6 5" xfId="237"/>
    <cellStyle name="40% - Акцент1" xfId="20" builtinId="31" customBuiltin="1"/>
    <cellStyle name="40% - Акцент1 2" xfId="54"/>
    <cellStyle name="40% — акцент1 2" xfId="106"/>
    <cellStyle name="40% - Акцент1 2 2" xfId="139"/>
    <cellStyle name="40% - Акцент1 2 3" xfId="190"/>
    <cellStyle name="40% - Акцент1 2 4" xfId="199"/>
    <cellStyle name="40% - Акцент1 2 5" xfId="224"/>
    <cellStyle name="40% - Акцент1 3" xfId="55"/>
    <cellStyle name="40% — акцент1 3" xfId="94"/>
    <cellStyle name="40% - Акцент1 3 2" xfId="140"/>
    <cellStyle name="40% - Акцент1 3 3" xfId="209"/>
    <cellStyle name="40% - Акцент1 3 4" xfId="233"/>
    <cellStyle name="40% - Акцент1 4" xfId="77"/>
    <cellStyle name="40% — акцент1 4" xfId="217"/>
    <cellStyle name="40% - Акцент1 4 2" xfId="161"/>
    <cellStyle name="40% - Акцент1 4 3" xfId="244"/>
    <cellStyle name="40% — акцент1 5" xfId="102"/>
    <cellStyle name="40% - Акцент2" xfId="24" builtinId="35" customBuiltin="1"/>
    <cellStyle name="40% - Акцент2 2" xfId="56"/>
    <cellStyle name="40% — акцент2 2" xfId="109"/>
    <cellStyle name="40% - Акцент2 2 2" xfId="141"/>
    <cellStyle name="40% - Акцент2 2 3" xfId="192"/>
    <cellStyle name="40% - Акцент2 2 4" xfId="197"/>
    <cellStyle name="40% - Акцент2 2 5" xfId="231"/>
    <cellStyle name="40% - Акцент2 3" xfId="57"/>
    <cellStyle name="40% — акцент2 3" xfId="98"/>
    <cellStyle name="40% - Акцент2 3 2" xfId="142"/>
    <cellStyle name="40% - Акцент2 3 3" xfId="208"/>
    <cellStyle name="40% - Акцент2 3 4" xfId="229"/>
    <cellStyle name="40% - Акцент2 4" xfId="79"/>
    <cellStyle name="40% — акцент2 4" xfId="100"/>
    <cellStyle name="40% - Акцент2 4 2" xfId="163"/>
    <cellStyle name="40% - Акцент2 4 3" xfId="246"/>
    <cellStyle name="40% — акцент2 5" xfId="204"/>
    <cellStyle name="40% - Акцент3" xfId="28" builtinId="39" customBuiltin="1"/>
    <cellStyle name="40% - Акцент3 2" xfId="58"/>
    <cellStyle name="40% — акцент3 2" xfId="113"/>
    <cellStyle name="40% - Акцент3 2 2" xfId="143"/>
    <cellStyle name="40% - Акцент3 2 3" xfId="194"/>
    <cellStyle name="40% - Акцент3 2 4" xfId="195"/>
    <cellStyle name="40% - Акцент3 2 5" xfId="227"/>
    <cellStyle name="40% - Акцент3 3" xfId="59"/>
    <cellStyle name="40% — акцент3 3" xfId="115"/>
    <cellStyle name="40% - Акцент3 3 2" xfId="144"/>
    <cellStyle name="40% - Акцент3 3 3" xfId="207"/>
    <cellStyle name="40% - Акцент3 3 4" xfId="225"/>
    <cellStyle name="40% - Акцент3 4" xfId="81"/>
    <cellStyle name="40% — акцент3 4" xfId="155"/>
    <cellStyle name="40% - Акцент3 4 2" xfId="165"/>
    <cellStyle name="40% - Акцент3 4 3" xfId="248"/>
    <cellStyle name="40% — акцент3 5" xfId="214"/>
    <cellStyle name="40% - Акцент4" xfId="32" builtinId="43" customBuiltin="1"/>
    <cellStyle name="40% - Акцент4 2" xfId="60"/>
    <cellStyle name="40% — акцент4 2" xfId="117"/>
    <cellStyle name="40% - Акцент4 2 2" xfId="145"/>
    <cellStyle name="40% - Акцент4 2 3" xfId="196"/>
    <cellStyle name="40% - Акцент4 2 4" xfId="193"/>
    <cellStyle name="40% - Акцент4 2 5" xfId="223"/>
    <cellStyle name="40% - Акцент4 3" xfId="61"/>
    <cellStyle name="40% — акцент4 3" xfId="172"/>
    <cellStyle name="40% - Акцент4 3 2" xfId="146"/>
    <cellStyle name="40% - Акцент4 3 3" xfId="206"/>
    <cellStyle name="40% - Акцент4 3 4" xfId="238"/>
    <cellStyle name="40% - Акцент4 4" xfId="83"/>
    <cellStyle name="40% — акцент4 4" xfId="157"/>
    <cellStyle name="40% - Акцент4 4 2" xfId="167"/>
    <cellStyle name="40% - Акцент4 4 3" xfId="250"/>
    <cellStyle name="40% — акцент4 5" xfId="92"/>
    <cellStyle name="40% - Акцент5" xfId="36" builtinId="47" customBuiltin="1"/>
    <cellStyle name="40% - Акцент5 2" xfId="62"/>
    <cellStyle name="40% — акцент5 2" xfId="121"/>
    <cellStyle name="40% - Акцент5 2 2" xfId="147"/>
    <cellStyle name="40% - Акцент5 2 3" xfId="198"/>
    <cellStyle name="40% - Акцент5 2 4" xfId="191"/>
    <cellStyle name="40% - Акцент5 2 5" xfId="239"/>
    <cellStyle name="40% - Акцент5 3" xfId="63"/>
    <cellStyle name="40% — акцент5 3" xfId="114"/>
    <cellStyle name="40% - Акцент5 3 2" xfId="148"/>
    <cellStyle name="40% - Акцент5 3 3" xfId="212"/>
    <cellStyle name="40% - Акцент5 3 4" xfId="240"/>
    <cellStyle name="40% - Акцент5 4" xfId="85"/>
    <cellStyle name="40% — акцент5 4" xfId="107"/>
    <cellStyle name="40% - Акцент5 4 2" xfId="169"/>
    <cellStyle name="40% - Акцент5 4 3" xfId="252"/>
    <cellStyle name="40% — акцент5 5" xfId="96"/>
    <cellStyle name="40% - Акцент6" xfId="40" builtinId="51" customBuiltin="1"/>
    <cellStyle name="40% - Акцент6 2" xfId="64"/>
    <cellStyle name="40% — акцент6 2" xfId="125"/>
    <cellStyle name="40% - Акцент6 2 2" xfId="149"/>
    <cellStyle name="40% - Акцент6 2 3" xfId="200"/>
    <cellStyle name="40% - Акцент6 2 4" xfId="189"/>
    <cellStyle name="40% - Акцент6 2 5" xfId="241"/>
    <cellStyle name="40% - Акцент6 3" xfId="65"/>
    <cellStyle name="40% — акцент6 3" xfId="180"/>
    <cellStyle name="40% - Акцент6 3 2" xfId="150"/>
    <cellStyle name="40% - Акцент6 3 3" xfId="210"/>
    <cellStyle name="40% - Акцент6 3 4" xfId="242"/>
    <cellStyle name="40% - Акцент6 4" xfId="87"/>
    <cellStyle name="40% — акцент6 4" xfId="221"/>
    <cellStyle name="40% - Акцент6 4 2" xfId="171"/>
    <cellStyle name="40% - Акцент6 4 3" xfId="254"/>
    <cellStyle name="40% — акцент6 5" xfId="23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27" xfId="89"/>
    <cellStyle name="xl27 2" xfId="175"/>
    <cellStyle name="xl34 4" xfId="176"/>
    <cellStyle name="xl45 4" xfId="177"/>
    <cellStyle name="xl52 2" xfId="1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66"/>
    <cellStyle name="Обычный 2 2" xfId="174"/>
    <cellStyle name="Обычный 2 3" xfId="151"/>
    <cellStyle name="Обычный 3" xfId="67"/>
    <cellStyle name="Обычный 3 2" xfId="152"/>
    <cellStyle name="Обычный 4" xfId="68"/>
    <cellStyle name="Обычный 5" xfId="69"/>
    <cellStyle name="Обычный 6" xfId="73"/>
    <cellStyle name="Обычный 7" xfId="74"/>
    <cellStyle name="Обычный 8" xfId="173"/>
    <cellStyle name="Обычный_Для СВОДА 2012" xfId="1"/>
    <cellStyle name="Плохой" xfId="8" builtinId="27" customBuiltin="1"/>
    <cellStyle name="Пояснение" xfId="16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имечание 5 2" xfId="159"/>
    <cellStyle name="Процентный" xfId="88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view="pageBreakPreview" topLeftCell="A2" zoomScale="75" zoomScaleNormal="115" zoomScaleSheetLayoutView="75" workbookViewId="0">
      <pane xSplit="1" ySplit="5" topLeftCell="I7" activePane="bottomRight" state="frozen"/>
      <selection activeCell="A2" sqref="A2"/>
      <selection pane="topRight" activeCell="B2" sqref="B2"/>
      <selection pane="bottomLeft" activeCell="A8" sqref="A8"/>
      <selection pane="bottomRight" activeCell="U14" sqref="U14"/>
    </sheetView>
  </sheetViews>
  <sheetFormatPr defaultColWidth="18.125" defaultRowHeight="12"/>
  <cols>
    <col min="1" max="1" width="39.5" style="25" customWidth="1"/>
    <col min="2" max="2" width="15" style="25" customWidth="1"/>
    <col min="3" max="3" width="15" style="26" customWidth="1"/>
    <col min="4" max="4" width="15" style="27" customWidth="1"/>
    <col min="5" max="5" width="14.625" style="25" customWidth="1"/>
    <col min="6" max="6" width="14.625" style="26" customWidth="1"/>
    <col min="7" max="7" width="14.625" style="27" customWidth="1"/>
    <col min="8" max="8" width="15" style="28" customWidth="1"/>
    <col min="9" max="9" width="15" style="29" customWidth="1"/>
    <col min="10" max="10" width="15" style="27" customWidth="1"/>
    <col min="11" max="12" width="15.875" style="28" customWidth="1"/>
    <col min="13" max="13" width="15.875" style="27" customWidth="1"/>
    <col min="14" max="14" width="14.375" style="28" customWidth="1"/>
    <col min="15" max="15" width="14.375" style="31" customWidth="1"/>
    <col min="16" max="16" width="14.375" style="27" customWidth="1"/>
    <col min="17" max="18" width="14.375" style="28" customWidth="1"/>
    <col min="19" max="19" width="14.375" style="27" customWidth="1"/>
    <col min="20" max="21" width="14.375" style="28" customWidth="1"/>
    <col min="22" max="22" width="14.375" style="27" customWidth="1"/>
    <col min="23" max="23" width="15.5" style="30" customWidth="1"/>
    <col min="24" max="24" width="15.5" style="28" customWidth="1"/>
    <col min="25" max="25" width="14" style="28" customWidth="1"/>
    <col min="26" max="26" width="11.75" style="32" customWidth="1"/>
    <col min="27" max="27" width="18.125" style="28" customWidth="1"/>
    <col min="28" max="29" width="18.125" style="33" customWidth="1"/>
    <col min="30" max="188" width="18.125" style="28" customWidth="1"/>
    <col min="189" max="16384" width="18.125" style="28"/>
  </cols>
  <sheetData>
    <row r="1" spans="1:30" ht="12" hidden="1" customHeight="1"/>
    <row r="2" spans="1:30" ht="24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30" s="32" customFormat="1" ht="15.75" customHeight="1">
      <c r="A3" s="48" t="s">
        <v>8</v>
      </c>
      <c r="B3" s="47" t="s">
        <v>2</v>
      </c>
      <c r="C3" s="47"/>
      <c r="D3" s="47"/>
      <c r="E3" s="49" t="s">
        <v>4</v>
      </c>
      <c r="F3" s="49"/>
      <c r="G3" s="49"/>
      <c r="H3" s="49"/>
      <c r="I3" s="49"/>
      <c r="J3" s="49"/>
      <c r="K3" s="51" t="s">
        <v>5</v>
      </c>
      <c r="L3" s="51"/>
      <c r="M3" s="51"/>
      <c r="N3" s="50" t="s">
        <v>4</v>
      </c>
      <c r="O3" s="50"/>
      <c r="P3" s="50"/>
      <c r="Q3" s="50"/>
      <c r="R3" s="50"/>
      <c r="S3" s="50"/>
      <c r="T3" s="50"/>
      <c r="U3" s="50"/>
      <c r="V3" s="50"/>
      <c r="W3" s="45"/>
      <c r="X3" s="46"/>
      <c r="Y3" s="46"/>
      <c r="AB3" s="34"/>
      <c r="AC3" s="34"/>
    </row>
    <row r="4" spans="1:30" s="35" customFormat="1" ht="15.75" customHeight="1">
      <c r="A4" s="48"/>
      <c r="B4" s="47"/>
      <c r="C4" s="47"/>
      <c r="D4" s="47"/>
      <c r="E4" s="52" t="s">
        <v>15</v>
      </c>
      <c r="F4" s="52"/>
      <c r="G4" s="52"/>
      <c r="H4" s="53" t="s">
        <v>16</v>
      </c>
      <c r="I4" s="53"/>
      <c r="J4" s="53"/>
      <c r="K4" s="51"/>
      <c r="L4" s="51"/>
      <c r="M4" s="51"/>
      <c r="N4" s="54" t="s">
        <v>19</v>
      </c>
      <c r="O4" s="54"/>
      <c r="P4" s="54"/>
      <c r="Q4" s="54" t="s">
        <v>20</v>
      </c>
      <c r="R4" s="54"/>
      <c r="S4" s="54"/>
      <c r="T4" s="52" t="s">
        <v>21</v>
      </c>
      <c r="U4" s="52"/>
      <c r="V4" s="52"/>
      <c r="W4" s="55" t="s">
        <v>18</v>
      </c>
      <c r="X4" s="56"/>
      <c r="Y4" s="56"/>
      <c r="AB4" s="36"/>
      <c r="AC4" s="36"/>
    </row>
    <row r="5" spans="1:30" s="35" customFormat="1" ht="106.5" customHeight="1">
      <c r="A5" s="48"/>
      <c r="B5" s="47"/>
      <c r="C5" s="47"/>
      <c r="D5" s="47"/>
      <c r="E5" s="52"/>
      <c r="F5" s="52"/>
      <c r="G5" s="52"/>
      <c r="H5" s="53"/>
      <c r="I5" s="53"/>
      <c r="J5" s="53"/>
      <c r="K5" s="51"/>
      <c r="L5" s="51"/>
      <c r="M5" s="51"/>
      <c r="N5" s="54"/>
      <c r="O5" s="54"/>
      <c r="P5" s="54"/>
      <c r="Q5" s="54"/>
      <c r="R5" s="54"/>
      <c r="S5" s="54"/>
      <c r="T5" s="52"/>
      <c r="U5" s="52"/>
      <c r="V5" s="52"/>
      <c r="W5" s="56"/>
      <c r="X5" s="56"/>
      <c r="Y5" s="56"/>
      <c r="AB5" s="36"/>
      <c r="AC5" s="36"/>
    </row>
    <row r="6" spans="1:30" s="35" customFormat="1" ht="63.75" customHeight="1">
      <c r="A6" s="48"/>
      <c r="B6" s="6" t="s">
        <v>3</v>
      </c>
      <c r="C6" s="7" t="s">
        <v>17</v>
      </c>
      <c r="D6" s="22" t="s">
        <v>1</v>
      </c>
      <c r="E6" s="6" t="s">
        <v>3</v>
      </c>
      <c r="F6" s="7" t="s">
        <v>17</v>
      </c>
      <c r="G6" s="22" t="s">
        <v>1</v>
      </c>
      <c r="H6" s="6" t="s">
        <v>3</v>
      </c>
      <c r="I6" s="7" t="s">
        <v>17</v>
      </c>
      <c r="J6" s="24" t="s">
        <v>1</v>
      </c>
      <c r="K6" s="6" t="s">
        <v>6</v>
      </c>
      <c r="L6" s="7" t="s">
        <v>17</v>
      </c>
      <c r="M6" s="24" t="s">
        <v>1</v>
      </c>
      <c r="N6" s="6" t="s">
        <v>3</v>
      </c>
      <c r="O6" s="7" t="s">
        <v>17</v>
      </c>
      <c r="P6" s="22" t="s">
        <v>1</v>
      </c>
      <c r="Q6" s="6" t="s">
        <v>3</v>
      </c>
      <c r="R6" s="7" t="s">
        <v>17</v>
      </c>
      <c r="S6" s="22" t="s">
        <v>1</v>
      </c>
      <c r="T6" s="6" t="s">
        <v>3</v>
      </c>
      <c r="U6" s="7" t="s">
        <v>17</v>
      </c>
      <c r="V6" s="22" t="s">
        <v>1</v>
      </c>
      <c r="W6" s="6" t="s">
        <v>3</v>
      </c>
      <c r="X6" s="7" t="s">
        <v>17</v>
      </c>
      <c r="Y6" s="10" t="s">
        <v>1</v>
      </c>
      <c r="AB6" s="36"/>
      <c r="AC6" s="36"/>
    </row>
    <row r="7" spans="1:30" s="38" customFormat="1" ht="15" customHeight="1">
      <c r="A7" s="15"/>
      <c r="B7" s="11"/>
      <c r="C7" s="11"/>
      <c r="D7" s="24"/>
      <c r="E7" s="13"/>
      <c r="F7" s="13"/>
      <c r="G7" s="22"/>
      <c r="H7" s="11"/>
      <c r="I7" s="11"/>
      <c r="J7" s="24"/>
      <c r="K7" s="11"/>
      <c r="L7" s="11"/>
      <c r="M7" s="24"/>
      <c r="N7" s="14"/>
      <c r="O7" s="14"/>
      <c r="P7" s="23"/>
      <c r="Q7" s="13"/>
      <c r="R7" s="13"/>
      <c r="S7" s="22"/>
      <c r="T7" s="13"/>
      <c r="U7" s="13"/>
      <c r="V7" s="22"/>
      <c r="W7" s="14"/>
      <c r="X7" s="13"/>
      <c r="Y7" s="19"/>
      <c r="Z7" s="37"/>
      <c r="AB7" s="36"/>
      <c r="AC7" s="36"/>
    </row>
    <row r="8" spans="1:30" s="32" customFormat="1" ht="12.75">
      <c r="A8" s="16" t="s">
        <v>9</v>
      </c>
      <c r="B8" s="4">
        <f>H8+E8</f>
        <v>5375400</v>
      </c>
      <c r="C8" s="8">
        <f>I8+F8</f>
        <v>4031550</v>
      </c>
      <c r="D8" s="20">
        <f>IF(ISERROR(C8/B8),"",C8/B8)</f>
        <v>0.75</v>
      </c>
      <c r="E8" s="4">
        <v>5375400</v>
      </c>
      <c r="F8" s="1">
        <v>4031550</v>
      </c>
      <c r="G8" s="20">
        <f t="shared" ref="G8:G13" si="0">IF(ISERROR(F8/E8),"",F8/E8)</f>
        <v>0.75</v>
      </c>
      <c r="H8" s="4">
        <v>0</v>
      </c>
      <c r="I8" s="8">
        <v>0</v>
      </c>
      <c r="J8" s="20" t="str">
        <f t="shared" ref="J8:J13" si="1">IF(ISERROR(I8/H8),"",I8/H8)</f>
        <v/>
      </c>
      <c r="K8" s="4">
        <f>N8+Q8+T8</f>
        <v>4740000</v>
      </c>
      <c r="L8" s="4">
        <f>O8+R8+U8</f>
        <v>3501531.36</v>
      </c>
      <c r="M8" s="20">
        <f t="shared" ref="M8:M13" si="2">IF(ISERROR(L8/K8),"",L8/K8)</f>
        <v>0.74</v>
      </c>
      <c r="N8" s="4">
        <v>440000</v>
      </c>
      <c r="O8" s="1">
        <v>440000</v>
      </c>
      <c r="P8" s="20">
        <f t="shared" ref="P8:P13" si="3">IF(ISERROR(O8/N8),"",O8/N8)</f>
        <v>1</v>
      </c>
      <c r="Q8" s="3">
        <v>3300000</v>
      </c>
      <c r="R8" s="1">
        <v>2061531.36</v>
      </c>
      <c r="S8" s="20">
        <f t="shared" ref="S8:S13" si="4">IF(ISERROR(R8/Q8),"",R8/Q8)</f>
        <v>0.62</v>
      </c>
      <c r="T8" s="1">
        <v>1000000</v>
      </c>
      <c r="U8" s="1">
        <v>1000000</v>
      </c>
      <c r="V8" s="20">
        <f t="shared" ref="V8:V13" si="5">IF(ISERROR(U8/T8),"",U8/T8)</f>
        <v>1</v>
      </c>
      <c r="W8" s="1">
        <f>B8+K8</f>
        <v>10115400</v>
      </c>
      <c r="X8" s="1">
        <f>C8+L8</f>
        <v>7533081.3600000003</v>
      </c>
      <c r="Y8" s="20">
        <f t="shared" ref="Y8:Y13" si="6">IF(ISERROR(X8/W8),"",X8/W8)</f>
        <v>0.74</v>
      </c>
      <c r="Z8" s="39"/>
      <c r="AA8" s="39"/>
      <c r="AB8" s="34"/>
      <c r="AC8" s="34"/>
      <c r="AD8" s="34"/>
    </row>
    <row r="9" spans="1:30" s="32" customFormat="1" ht="12.75">
      <c r="A9" s="16" t="s">
        <v>10</v>
      </c>
      <c r="B9" s="4">
        <f t="shared" ref="B9:B13" si="7">H9+E9</f>
        <v>6012109</v>
      </c>
      <c r="C9" s="8">
        <f t="shared" ref="C9:C13" si="8">I9+F9</f>
        <v>4509091.58</v>
      </c>
      <c r="D9" s="20">
        <f t="shared" ref="D9:D13" si="9">IF(ISERROR(C9/B9),"",C9/B9)</f>
        <v>0.75</v>
      </c>
      <c r="E9" s="5">
        <v>4871350</v>
      </c>
      <c r="F9" s="1">
        <v>3653524.58</v>
      </c>
      <c r="G9" s="20">
        <f t="shared" si="0"/>
        <v>0.75</v>
      </c>
      <c r="H9" s="4">
        <v>1140759</v>
      </c>
      <c r="I9" s="8">
        <v>855567</v>
      </c>
      <c r="J9" s="20">
        <f t="shared" si="1"/>
        <v>0.75</v>
      </c>
      <c r="K9" s="4">
        <f>N9+Q9+T9</f>
        <v>0</v>
      </c>
      <c r="L9" s="4">
        <f t="shared" ref="L9:L13" si="10">O9+R9+U9</f>
        <v>0</v>
      </c>
      <c r="M9" s="20" t="str">
        <f t="shared" si="2"/>
        <v/>
      </c>
      <c r="N9" s="5">
        <v>0</v>
      </c>
      <c r="O9" s="1">
        <v>0</v>
      </c>
      <c r="P9" s="20" t="str">
        <f t="shared" si="3"/>
        <v/>
      </c>
      <c r="Q9" s="1">
        <v>0</v>
      </c>
      <c r="R9" s="1">
        <v>0</v>
      </c>
      <c r="S9" s="20" t="str">
        <f t="shared" si="4"/>
        <v/>
      </c>
      <c r="T9" s="1">
        <v>0</v>
      </c>
      <c r="U9" s="1">
        <v>0</v>
      </c>
      <c r="V9" s="20" t="str">
        <f t="shared" si="5"/>
        <v/>
      </c>
      <c r="W9" s="1">
        <f t="shared" ref="W9:W13" si="11">B9+K9</f>
        <v>6012109</v>
      </c>
      <c r="X9" s="1">
        <f t="shared" ref="X9:X13" si="12">C9+L9</f>
        <v>4509091.58</v>
      </c>
      <c r="Y9" s="20">
        <f t="shared" si="6"/>
        <v>0.75</v>
      </c>
      <c r="Z9" s="39"/>
      <c r="AA9" s="39"/>
      <c r="AB9" s="34"/>
      <c r="AC9" s="34"/>
      <c r="AD9" s="34"/>
    </row>
    <row r="10" spans="1:30" s="32" customFormat="1" ht="12.75">
      <c r="A10" s="16" t="s">
        <v>11</v>
      </c>
      <c r="B10" s="4">
        <f t="shared" si="7"/>
        <v>4326793</v>
      </c>
      <c r="C10" s="8">
        <f t="shared" si="8"/>
        <v>3628320.42</v>
      </c>
      <c r="D10" s="20">
        <f t="shared" si="9"/>
        <v>0.84</v>
      </c>
      <c r="E10" s="5">
        <v>2793950</v>
      </c>
      <c r="F10" s="1">
        <v>2095477.42</v>
      </c>
      <c r="G10" s="20">
        <f t="shared" si="0"/>
        <v>0.75</v>
      </c>
      <c r="H10" s="5">
        <v>1532843</v>
      </c>
      <c r="I10" s="8">
        <v>1532843</v>
      </c>
      <c r="J10" s="20">
        <f t="shared" si="1"/>
        <v>1</v>
      </c>
      <c r="K10" s="4">
        <f t="shared" ref="K10:K13" si="13">N10+Q10+T10</f>
        <v>1364646</v>
      </c>
      <c r="L10" s="4">
        <f t="shared" si="10"/>
        <v>1364646</v>
      </c>
      <c r="M10" s="20">
        <f t="shared" si="2"/>
        <v>1</v>
      </c>
      <c r="N10" s="4">
        <v>540000</v>
      </c>
      <c r="O10" s="1">
        <v>540000</v>
      </c>
      <c r="P10" s="20">
        <f t="shared" si="3"/>
        <v>1</v>
      </c>
      <c r="Q10" s="1">
        <v>124646</v>
      </c>
      <c r="R10" s="1">
        <v>124646</v>
      </c>
      <c r="S10" s="20">
        <f t="shared" si="4"/>
        <v>1</v>
      </c>
      <c r="T10" s="1">
        <v>700000</v>
      </c>
      <c r="U10" s="1">
        <v>700000</v>
      </c>
      <c r="V10" s="20">
        <f t="shared" si="5"/>
        <v>1</v>
      </c>
      <c r="W10" s="1">
        <f t="shared" si="11"/>
        <v>5691439</v>
      </c>
      <c r="X10" s="1">
        <f t="shared" si="12"/>
        <v>4992966.42</v>
      </c>
      <c r="Y10" s="20">
        <f t="shared" si="6"/>
        <v>0.88</v>
      </c>
      <c r="Z10" s="39"/>
      <c r="AA10" s="39"/>
      <c r="AB10" s="34"/>
      <c r="AC10" s="34"/>
      <c r="AD10" s="34"/>
    </row>
    <row r="11" spans="1:30" s="42" customFormat="1" ht="12.75">
      <c r="A11" s="17" t="s">
        <v>12</v>
      </c>
      <c r="B11" s="4">
        <f t="shared" si="7"/>
        <v>5372955</v>
      </c>
      <c r="C11" s="8">
        <f t="shared" si="8"/>
        <v>4259677.22</v>
      </c>
      <c r="D11" s="20">
        <f t="shared" si="9"/>
        <v>0.79</v>
      </c>
      <c r="E11" s="5">
        <v>4453150</v>
      </c>
      <c r="F11" s="2">
        <v>3339872.22</v>
      </c>
      <c r="G11" s="20">
        <f t="shared" si="0"/>
        <v>0.75</v>
      </c>
      <c r="H11" s="4">
        <v>919805</v>
      </c>
      <c r="I11" s="9">
        <v>919805</v>
      </c>
      <c r="J11" s="20">
        <f t="shared" si="1"/>
        <v>1</v>
      </c>
      <c r="K11" s="4">
        <f t="shared" si="13"/>
        <v>0</v>
      </c>
      <c r="L11" s="4">
        <f t="shared" si="10"/>
        <v>0</v>
      </c>
      <c r="M11" s="20" t="str">
        <f t="shared" si="2"/>
        <v/>
      </c>
      <c r="N11" s="5">
        <v>0</v>
      </c>
      <c r="O11" s="2">
        <v>0</v>
      </c>
      <c r="P11" s="20" t="str">
        <f t="shared" si="3"/>
        <v/>
      </c>
      <c r="Q11" s="2">
        <v>0</v>
      </c>
      <c r="R11" s="2">
        <v>0</v>
      </c>
      <c r="S11" s="20" t="str">
        <f t="shared" si="4"/>
        <v/>
      </c>
      <c r="T11" s="2">
        <v>0</v>
      </c>
      <c r="U11" s="2">
        <v>0</v>
      </c>
      <c r="V11" s="20" t="str">
        <f t="shared" si="5"/>
        <v/>
      </c>
      <c r="W11" s="1">
        <f t="shared" si="11"/>
        <v>5372955</v>
      </c>
      <c r="X11" s="1">
        <f t="shared" si="12"/>
        <v>4259677.22</v>
      </c>
      <c r="Y11" s="20">
        <f t="shared" si="6"/>
        <v>0.79</v>
      </c>
      <c r="Z11" s="39"/>
      <c r="AA11" s="40"/>
      <c r="AB11" s="34"/>
      <c r="AC11" s="41"/>
      <c r="AD11" s="34"/>
    </row>
    <row r="12" spans="1:30" s="32" customFormat="1" ht="12.75">
      <c r="A12" s="16" t="s">
        <v>13</v>
      </c>
      <c r="B12" s="4">
        <f t="shared" si="7"/>
        <v>4491400</v>
      </c>
      <c r="C12" s="8">
        <f t="shared" si="8"/>
        <v>3368549.97</v>
      </c>
      <c r="D12" s="20">
        <f t="shared" si="9"/>
        <v>0.75</v>
      </c>
      <c r="E12" s="5">
        <v>4491400</v>
      </c>
      <c r="F12" s="1">
        <v>3368549.97</v>
      </c>
      <c r="G12" s="20">
        <f t="shared" si="0"/>
        <v>0.75</v>
      </c>
      <c r="H12" s="4">
        <v>0</v>
      </c>
      <c r="I12" s="8">
        <v>0</v>
      </c>
      <c r="J12" s="20" t="str">
        <f t="shared" si="1"/>
        <v/>
      </c>
      <c r="K12" s="4">
        <f t="shared" si="13"/>
        <v>0</v>
      </c>
      <c r="L12" s="4">
        <f t="shared" si="10"/>
        <v>0</v>
      </c>
      <c r="M12" s="20" t="str">
        <f t="shared" si="2"/>
        <v/>
      </c>
      <c r="N12" s="4">
        <v>0</v>
      </c>
      <c r="O12" s="1">
        <v>0</v>
      </c>
      <c r="P12" s="20" t="str">
        <f t="shared" si="3"/>
        <v/>
      </c>
      <c r="Q12" s="1">
        <v>0</v>
      </c>
      <c r="R12" s="1">
        <v>0</v>
      </c>
      <c r="S12" s="20" t="str">
        <f t="shared" si="4"/>
        <v/>
      </c>
      <c r="T12" s="1">
        <v>0</v>
      </c>
      <c r="U12" s="1">
        <v>0</v>
      </c>
      <c r="V12" s="20" t="str">
        <f t="shared" si="5"/>
        <v/>
      </c>
      <c r="W12" s="1">
        <f t="shared" si="11"/>
        <v>4491400</v>
      </c>
      <c r="X12" s="1">
        <f t="shared" si="12"/>
        <v>3368549.97</v>
      </c>
      <c r="Y12" s="20">
        <f t="shared" si="6"/>
        <v>0.75</v>
      </c>
      <c r="Z12" s="39"/>
      <c r="AA12" s="39"/>
      <c r="AB12" s="34"/>
      <c r="AC12" s="34"/>
      <c r="AD12" s="34"/>
    </row>
    <row r="13" spans="1:30" s="32" customFormat="1" ht="12.75">
      <c r="A13" s="16" t="s">
        <v>14</v>
      </c>
      <c r="B13" s="4">
        <f t="shared" si="7"/>
        <v>4562885</v>
      </c>
      <c r="C13" s="8">
        <f t="shared" si="8"/>
        <v>3803415.78</v>
      </c>
      <c r="D13" s="20">
        <f t="shared" si="9"/>
        <v>0.83</v>
      </c>
      <c r="E13" s="4">
        <v>3037900</v>
      </c>
      <c r="F13" s="1">
        <v>2278430.7799999998</v>
      </c>
      <c r="G13" s="20">
        <f t="shared" si="0"/>
        <v>0.75</v>
      </c>
      <c r="H13" s="4">
        <v>1524985</v>
      </c>
      <c r="I13" s="8">
        <v>1524985</v>
      </c>
      <c r="J13" s="20">
        <f t="shared" si="1"/>
        <v>1</v>
      </c>
      <c r="K13" s="4">
        <f t="shared" si="13"/>
        <v>300000</v>
      </c>
      <c r="L13" s="4">
        <f t="shared" si="10"/>
        <v>0</v>
      </c>
      <c r="M13" s="20">
        <f t="shared" si="2"/>
        <v>0</v>
      </c>
      <c r="N13" s="4">
        <v>0</v>
      </c>
      <c r="O13" s="1">
        <v>0</v>
      </c>
      <c r="P13" s="20" t="str">
        <f t="shared" si="3"/>
        <v/>
      </c>
      <c r="Q13" s="1">
        <v>300000</v>
      </c>
      <c r="R13" s="1">
        <v>0</v>
      </c>
      <c r="S13" s="20">
        <f t="shared" si="4"/>
        <v>0</v>
      </c>
      <c r="T13" s="1">
        <v>0</v>
      </c>
      <c r="U13" s="1">
        <v>0</v>
      </c>
      <c r="V13" s="20" t="str">
        <f t="shared" si="5"/>
        <v/>
      </c>
      <c r="W13" s="1">
        <f t="shared" si="11"/>
        <v>4862885</v>
      </c>
      <c r="X13" s="1">
        <f t="shared" si="12"/>
        <v>3803415.78</v>
      </c>
      <c r="Y13" s="20">
        <f t="shared" si="6"/>
        <v>0.78</v>
      </c>
      <c r="Z13" s="39"/>
      <c r="AA13" s="39"/>
      <c r="AB13" s="34"/>
      <c r="AC13" s="34"/>
      <c r="AD13" s="34"/>
    </row>
    <row r="14" spans="1:30" ht="16.5">
      <c r="A14" s="18" t="s">
        <v>0</v>
      </c>
      <c r="B14" s="12">
        <f>SUM(B8:B13)</f>
        <v>30141542</v>
      </c>
      <c r="C14" s="12">
        <f>SUM(C8:C13)</f>
        <v>23600604.969999999</v>
      </c>
      <c r="D14" s="21">
        <f t="shared" ref="D14" si="14">IF(ISERROR(C14/B14),"",C14/B14)</f>
        <v>0.78</v>
      </c>
      <c r="E14" s="12">
        <f>SUM(E8:E13)</f>
        <v>25023150</v>
      </c>
      <c r="F14" s="12">
        <f>SUM(F8:F13)</f>
        <v>18767404.969999999</v>
      </c>
      <c r="G14" s="21">
        <f t="shared" ref="G14" si="15">IF(ISERROR(F14/E14),"",F14/E14)</f>
        <v>0.75</v>
      </c>
      <c r="H14" s="12">
        <f>SUM(H8:H13)</f>
        <v>5118392</v>
      </c>
      <c r="I14" s="12">
        <f>SUM(I8:I13)</f>
        <v>4833200</v>
      </c>
      <c r="J14" s="21">
        <f t="shared" ref="J14" si="16">IF(ISERROR(I14/H14),"",I14/H14)</f>
        <v>0.94</v>
      </c>
      <c r="K14" s="12">
        <f>SUM(K8:K13)</f>
        <v>6404646</v>
      </c>
      <c r="L14" s="12">
        <f>SUM(L8:L13)</f>
        <v>4866177.3600000003</v>
      </c>
      <c r="M14" s="21">
        <f t="shared" ref="M14" si="17">IF(ISERROR(L14/K14),"",L14/K14)</f>
        <v>0.76</v>
      </c>
      <c r="N14" s="12">
        <f>SUM(N8:N13)</f>
        <v>980000</v>
      </c>
      <c r="O14" s="12">
        <f>SUM(O8:O13)</f>
        <v>980000</v>
      </c>
      <c r="P14" s="21">
        <f t="shared" ref="P14" si="18">IF(ISERROR(O14/N14),"",O14/N14)</f>
        <v>1</v>
      </c>
      <c r="Q14" s="12">
        <f>SUM(Q8:Q13)</f>
        <v>3724646</v>
      </c>
      <c r="R14" s="12">
        <f>SUM(R8:R13)</f>
        <v>2186177.36</v>
      </c>
      <c r="S14" s="21">
        <f t="shared" ref="S14" si="19">IF(ISERROR(R14/Q14),"",R14/Q14)</f>
        <v>0.59</v>
      </c>
      <c r="T14" s="12">
        <f>SUM(T8:T13)</f>
        <v>1700000</v>
      </c>
      <c r="U14" s="12">
        <f>SUM(U8:U13)</f>
        <v>1700000</v>
      </c>
      <c r="V14" s="21">
        <f t="shared" ref="V14" si="20">IF(ISERROR(U14/T14),"",U14/T14)</f>
        <v>1</v>
      </c>
      <c r="W14" s="12">
        <f>B14+K14</f>
        <v>36546188</v>
      </c>
      <c r="X14" s="12">
        <f>C14+L14</f>
        <v>28466782.329999998</v>
      </c>
      <c r="Y14" s="21">
        <f t="shared" ref="Y14" si="21">IF(ISERROR(X14/W14),"",X14/W14)</f>
        <v>0.78</v>
      </c>
    </row>
    <row r="15" spans="1:30">
      <c r="W15" s="43"/>
    </row>
    <row r="16" spans="1:30">
      <c r="W16" s="44"/>
      <c r="X16" s="44"/>
    </row>
    <row r="17" spans="23:23">
      <c r="W17" s="33"/>
    </row>
    <row r="18" spans="23:23">
      <c r="W18" s="44"/>
    </row>
  </sheetData>
  <mergeCells count="12">
    <mergeCell ref="A2:Y2"/>
    <mergeCell ref="Q4:S5"/>
    <mergeCell ref="N4:P5"/>
    <mergeCell ref="W4:Y5"/>
    <mergeCell ref="K3:M5"/>
    <mergeCell ref="N3:V3"/>
    <mergeCell ref="T4:V5"/>
    <mergeCell ref="B3:D5"/>
    <mergeCell ref="A3:A6"/>
    <mergeCell ref="E3:J3"/>
    <mergeCell ref="E4:G5"/>
    <mergeCell ref="H4:J5"/>
  </mergeCells>
  <pageMargins left="0" right="0" top="0" bottom="0" header="0.31496062992125984" footer="0.11811023622047245"/>
  <pageSetup paperSize="9" scale="76" orientation="landscape" r:id="rId1"/>
  <headerFooter>
    <oddFooter>&amp;Rстр.&amp;P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</vt:lpstr>
      <vt:lpstr>'на 01.10.20'!Заголовки_для_печати</vt:lpstr>
      <vt:lpstr>'на 01.10.20'!Область_печати</vt:lpstr>
    </vt:vector>
  </TitlesOfParts>
  <Company>Финансовое управление адм. ПК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2020-04-20T04:26:02Z</cp:lastPrinted>
  <dcterms:created xsi:type="dcterms:W3CDTF">2000-08-16T05:00:52Z</dcterms:created>
  <dcterms:modified xsi:type="dcterms:W3CDTF">2020-10-15T05:51:13Z</dcterms:modified>
</cp:coreProperties>
</file>