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мплексная оценк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<sst xmlns="http://schemas.openxmlformats.org/spreadsheetml/2006/main" count="30" uniqueCount="29">
  <si>
    <t xml:space="preserve">И4</t>
  </si>
  <si>
    <t xml:space="preserve">Комплексная оценка качества управления бюджетным процессом в сельских поселениях Партизанского муниципального района за 2023 год</t>
  </si>
  <si>
    <t xml:space="preserve">Код муниципального образования</t>
  </si>
  <si>
    <t xml:space="preserve">Наименование муниципального образования</t>
  </si>
  <si>
    <t xml:space="preserve">1. Качество бюджетного планирования</t>
  </si>
  <si>
    <t xml:space="preserve">2. Качество исполнения бюджета</t>
  </si>
  <si>
    <t xml:space="preserve">3. Качество управления муниципальным долгом</t>
  </si>
  <si>
    <t xml:space="preserve">4. Качество управления муниципальной собственностью и оказания муниципальных услуг</t>
  </si>
  <si>
    <t xml:space="preserve">5.Степень прозрачности бюджетного процесса</t>
  </si>
  <si>
    <t xml:space="preserve">O - Комплексная оценка качества </t>
  </si>
  <si>
    <t xml:space="preserve">Количество несоответствий</t>
  </si>
  <si>
    <r>
      <rPr>
        <sz val="10"/>
        <rFont val="Arial"/>
        <family val="2"/>
        <charset val="204"/>
      </rPr>
      <t xml:space="preserve">O</t>
    </r>
    <r>
      <rPr>
        <sz val="10"/>
        <rFont val="Times New Roman"/>
        <family val="1"/>
        <charset val="204"/>
      </rPr>
      <t xml:space="preserve"> - комплексная оценка качества, с учетом несоответствий значения индикаторов (10%)</t>
    </r>
  </si>
  <si>
    <t xml:space="preserve">Отклонение от среднего │O - Ō│</t>
  </si>
  <si>
    <r>
      <rPr>
        <sz val="10"/>
        <rFont val="Times New Roman"/>
        <family val="1"/>
        <charset val="204"/>
      </rPr>
      <t xml:space="preserve">квадрат отклонения от среднего  │O - Ō│</t>
    </r>
    <r>
      <rPr>
        <vertAlign val="superscript"/>
        <sz val="10"/>
        <rFont val="Times New Roman"/>
        <family val="1"/>
        <charset val="204"/>
      </rPr>
      <t xml:space="preserve">2</t>
    </r>
  </si>
  <si>
    <r>
      <rPr>
        <sz val="10"/>
        <rFont val="Arial Cyr"/>
        <family val="0"/>
        <charset val="204"/>
      </rPr>
      <t xml:space="preserve">σ=</t>
    </r>
    <r>
      <rPr>
        <sz val="10"/>
        <rFont val="Arial"/>
        <family val="2"/>
        <charset val="204"/>
      </rPr>
      <t xml:space="preserve">√∑│O-Ō│</t>
    </r>
    <r>
      <rPr>
        <vertAlign val="superscript"/>
        <sz val="10"/>
        <rFont val="Arial"/>
        <family val="2"/>
        <charset val="204"/>
      </rPr>
      <t xml:space="preserve">2</t>
    </r>
    <r>
      <rPr>
        <sz val="10"/>
        <rFont val="Arial"/>
        <family val="2"/>
        <charset val="204"/>
      </rPr>
      <t xml:space="preserve">/20</t>
    </r>
  </si>
  <si>
    <t xml:space="preserve">Степень качества управления бюджетного процесса</t>
  </si>
  <si>
    <t xml:space="preserve">Владимиро -Александровское сельское поселение</t>
  </si>
  <si>
    <t xml:space="preserve">Екатериновское сельское поселение</t>
  </si>
  <si>
    <t xml:space="preserve">23010</t>
  </si>
  <si>
    <t xml:space="preserve">Золотодолинское сельское поселение</t>
  </si>
  <si>
    <t xml:space="preserve">23011</t>
  </si>
  <si>
    <t xml:space="preserve">Новицкое сельское поселение</t>
  </si>
  <si>
    <t xml:space="preserve">23012</t>
  </si>
  <si>
    <t xml:space="preserve">Новолитовское сельское поселение</t>
  </si>
  <si>
    <t xml:space="preserve">23013</t>
  </si>
  <si>
    <t xml:space="preserve">Сергеевское сельское поселение</t>
  </si>
  <si>
    <t xml:space="preserve">∑</t>
  </si>
  <si>
    <t xml:space="preserve">Ō</t>
  </si>
  <si>
    <t xml:space="preserve">σ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</si>
</sst>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р_._-;\-* #,##0.00_р_._-;_-* \-??_р_._-;_-@_-"/>
    <numFmt numFmtId="166" formatCode="@"/>
    <numFmt numFmtId="167" formatCode="_-* #,##0.00_р_._-;\-* #,##0.00_р_._-;_-* \-_р_._-;_-@_-"/>
    <numFmt numFmtId="168" formatCode="#,##0.00"/>
    <numFmt numFmtId="169" formatCode="0.00"/>
    <numFmt numFmtId="170" formatCode="0.000"/>
    <numFmt numFmtId="171" formatCode="General"/>
    <numFmt numFmtId="172" formatCode="_-* #,##0.0_р_._-;\-* #,##0.0_р_._-;_-* \-_р_._-;_-@_-"/>
  </numFmts>
  <fonts count="1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0"/>
      <charset val="204"/>
    </font>
    <font>
      <vertAlign val="superscript"/>
      <sz val="10"/>
      <name val="Arial"/>
      <family val="2"/>
      <charset val="204"/>
    </font>
    <font>
      <b val="true"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8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T13" activeCellId="0" sqref="T13"/>
    </sheetView>
  </sheetViews>
  <sheetFormatPr defaultColWidth="9.109375" defaultRowHeight="12.75" zeroHeight="false" outlineLevelRow="0" outlineLevelCol="0"/>
  <cols>
    <col collapsed="false" customWidth="true" hidden="true" outlineLevel="0" max="1" min="1" style="1" width="5.56"/>
    <col collapsed="false" customWidth="true" hidden="false" outlineLevel="0" max="2" min="2" style="2" width="20.33"/>
    <col collapsed="false" customWidth="true" hidden="false" outlineLevel="0" max="3" min="3" style="1" width="10.44"/>
    <col collapsed="false" customWidth="true" hidden="false" outlineLevel="0" max="4" min="4" style="1" width="8.88"/>
    <col collapsed="false" customWidth="true" hidden="true" outlineLevel="0" max="5" min="5" style="1" width="12.11"/>
    <col collapsed="false" customWidth="true" hidden="true" outlineLevel="0" max="6" min="6" style="1" width="14.33"/>
    <col collapsed="false" customWidth="true" hidden="false" outlineLevel="0" max="7" min="7" style="1" width="10.66"/>
    <col collapsed="false" customWidth="true" hidden="false" outlineLevel="0" max="8" min="8" style="1" width="10.56"/>
    <col collapsed="false" customWidth="true" hidden="false" outlineLevel="0" max="9" min="9" style="1" width="9.44"/>
    <col collapsed="false" customWidth="true" hidden="false" outlineLevel="0" max="10" min="10" style="3" width="9.67"/>
    <col collapsed="false" customWidth="true" hidden="false" outlineLevel="0" max="11" min="11" style="1" width="6.44"/>
    <col collapsed="false" customWidth="true" hidden="false" outlineLevel="0" max="12" min="12" style="4" width="11.67"/>
    <col collapsed="false" customWidth="true" hidden="false" outlineLevel="0" max="13" min="13" style="1" width="10.33"/>
    <col collapsed="false" customWidth="true" hidden="false" outlineLevel="0" max="14" min="14" style="1" width="10.44"/>
    <col collapsed="false" customWidth="true" hidden="false" outlineLevel="0" max="15" min="15" style="5" width="9.88"/>
    <col collapsed="false" customWidth="true" hidden="false" outlineLevel="0" max="16" min="16" style="1" width="13.44"/>
    <col collapsed="false" customWidth="true" hidden="false" outlineLevel="0" max="17" min="17" style="1" width="12.33"/>
    <col collapsed="false" customWidth="true" hidden="false" outlineLevel="0" max="18" min="18" style="6" width="12.67"/>
    <col collapsed="false" customWidth="false" hidden="false" outlineLevel="0" max="16384" min="19" style="1" width="9.11"/>
  </cols>
  <sheetData>
    <row r="1" s="5" customFormat="true" ht="21.75" hidden="false" customHeight="true" outlineLevel="0" collapsed="false">
      <c r="A1" s="7" t="s">
        <v>0</v>
      </c>
      <c r="B1" s="8" t="s">
        <v>1</v>
      </c>
      <c r="D1" s="8"/>
      <c r="E1" s="8"/>
      <c r="F1" s="8"/>
      <c r="G1" s="8"/>
      <c r="H1" s="8"/>
      <c r="I1" s="8"/>
      <c r="J1" s="8"/>
      <c r="K1" s="8"/>
      <c r="L1" s="8"/>
    </row>
    <row r="2" customFormat="false" ht="15.75" hidden="false" customHeight="true" outlineLevel="0" collapsed="false">
      <c r="A2" s="9" t="s">
        <v>2</v>
      </c>
      <c r="B2" s="9" t="s">
        <v>3</v>
      </c>
      <c r="C2" s="10" t="s">
        <v>4</v>
      </c>
      <c r="D2" s="10" t="s">
        <v>5</v>
      </c>
      <c r="E2" s="10"/>
      <c r="F2" s="10"/>
      <c r="G2" s="10" t="s">
        <v>6</v>
      </c>
      <c r="H2" s="10" t="s">
        <v>7</v>
      </c>
      <c r="I2" s="10" t="s">
        <v>8</v>
      </c>
      <c r="J2" s="11" t="s">
        <v>9</v>
      </c>
      <c r="K2" s="12" t="s">
        <v>10</v>
      </c>
      <c r="L2" s="13" t="s">
        <v>11</v>
      </c>
      <c r="M2" s="14" t="s">
        <v>12</v>
      </c>
      <c r="N2" s="14" t="s">
        <v>13</v>
      </c>
      <c r="O2" s="15" t="s">
        <v>14</v>
      </c>
      <c r="P2" s="16"/>
      <c r="Q2" s="16"/>
      <c r="R2" s="17" t="s">
        <v>15</v>
      </c>
    </row>
    <row r="3" customFormat="false" ht="21.75" hidden="false" customHeight="true" outlineLevel="0" collapsed="false">
      <c r="A3" s="9"/>
      <c r="B3" s="9"/>
      <c r="C3" s="10"/>
      <c r="D3" s="10"/>
      <c r="E3" s="10"/>
      <c r="F3" s="10"/>
      <c r="G3" s="10"/>
      <c r="H3" s="10"/>
      <c r="I3" s="10"/>
      <c r="J3" s="11"/>
      <c r="K3" s="12"/>
      <c r="L3" s="13"/>
      <c r="M3" s="14"/>
      <c r="N3" s="14"/>
      <c r="O3" s="15"/>
      <c r="P3" s="16"/>
      <c r="Q3" s="16"/>
      <c r="R3" s="17"/>
    </row>
    <row r="4" customFormat="false" ht="138" hidden="false" customHeight="true" outlineLevel="0" collapsed="false">
      <c r="A4" s="9"/>
      <c r="B4" s="9"/>
      <c r="C4" s="10"/>
      <c r="D4" s="10"/>
      <c r="E4" s="10"/>
      <c r="F4" s="10"/>
      <c r="G4" s="10"/>
      <c r="H4" s="10"/>
      <c r="I4" s="10"/>
      <c r="J4" s="11"/>
      <c r="K4" s="12"/>
      <c r="L4" s="13"/>
      <c r="M4" s="14"/>
      <c r="N4" s="14"/>
      <c r="O4" s="15"/>
      <c r="P4" s="16"/>
      <c r="Q4" s="16"/>
      <c r="R4" s="17"/>
    </row>
    <row r="5" s="5" customFormat="true" ht="33.75" hidden="false" customHeight="false" outlineLevel="0" collapsed="false">
      <c r="A5" s="18" t="n">
        <v>23008</v>
      </c>
      <c r="B5" s="19" t="s">
        <v>16</v>
      </c>
      <c r="C5" s="20" t="n">
        <v>9.7</v>
      </c>
      <c r="D5" s="21" t="n">
        <v>18.75</v>
      </c>
      <c r="E5" s="22"/>
      <c r="F5" s="22"/>
      <c r="G5" s="22" t="n">
        <v>12.75</v>
      </c>
      <c r="H5" s="22" t="n">
        <v>0</v>
      </c>
      <c r="I5" s="22" t="n">
        <v>9.6</v>
      </c>
      <c r="J5" s="23" t="n">
        <f aca="false">SUM(C5:I5)</f>
        <v>50.8</v>
      </c>
      <c r="K5" s="24"/>
      <c r="L5" s="25" t="n">
        <f aca="false">ROUND((J5-(J5*K5*10%)),2)</f>
        <v>50.8</v>
      </c>
      <c r="M5" s="26" t="n">
        <f aca="false">L5-L12</f>
        <v>-0.335000000000001</v>
      </c>
      <c r="N5" s="26" t="n">
        <f aca="false">M5*M5</f>
        <v>0.112225000000001</v>
      </c>
      <c r="O5" s="27"/>
      <c r="P5" s="28" t="n">
        <f aca="false">ROUND(L12+(2*O12/3),2)</f>
        <v>52.18</v>
      </c>
      <c r="Q5" s="29" t="n">
        <f aca="false">ROUND((L12-2*O12/3),2)</f>
        <v>50.09</v>
      </c>
      <c r="R5" s="30" t="n">
        <v>2</v>
      </c>
    </row>
    <row r="6" s="5" customFormat="true" ht="22.5" hidden="false" customHeight="false" outlineLevel="0" collapsed="false">
      <c r="A6" s="18" t="n">
        <v>23009</v>
      </c>
      <c r="B6" s="19" t="s">
        <v>17</v>
      </c>
      <c r="C6" s="20" t="n">
        <v>3.94</v>
      </c>
      <c r="D6" s="21" t="n">
        <v>22.66</v>
      </c>
      <c r="E6" s="22"/>
      <c r="F6" s="22"/>
      <c r="G6" s="22" t="n">
        <v>12.75</v>
      </c>
      <c r="H6" s="22" t="n">
        <v>2</v>
      </c>
      <c r="I6" s="22" t="n">
        <v>10.2</v>
      </c>
      <c r="J6" s="23" t="n">
        <f aca="false">SUM(C6:I6)</f>
        <v>51.55</v>
      </c>
      <c r="K6" s="24"/>
      <c r="L6" s="25" t="n">
        <f aca="false">ROUND((J6-(J6*K6*10%)),2)</f>
        <v>51.55</v>
      </c>
      <c r="M6" s="26" t="n">
        <f aca="false">L6-L12</f>
        <v>0.414999999999999</v>
      </c>
      <c r="N6" s="26" t="n">
        <f aca="false">M6*M6</f>
        <v>0.172224999999999</v>
      </c>
      <c r="O6" s="27"/>
      <c r="P6" s="28"/>
      <c r="Q6" s="29"/>
      <c r="R6" s="30" t="n">
        <v>1</v>
      </c>
    </row>
    <row r="7" s="5" customFormat="true" ht="22.5" hidden="false" customHeight="false" outlineLevel="0" collapsed="false">
      <c r="A7" s="18" t="s">
        <v>18</v>
      </c>
      <c r="B7" s="19" t="s">
        <v>19</v>
      </c>
      <c r="C7" s="20" t="n">
        <v>6.25</v>
      </c>
      <c r="D7" s="21" t="n">
        <v>22.74</v>
      </c>
      <c r="E7" s="22"/>
      <c r="F7" s="22"/>
      <c r="G7" s="22" t="n">
        <v>12.75</v>
      </c>
      <c r="H7" s="22" t="n">
        <v>2</v>
      </c>
      <c r="I7" s="22" t="n">
        <v>9.9</v>
      </c>
      <c r="J7" s="23" t="n">
        <f aca="false">SUM(C7:I7)</f>
        <v>53.64</v>
      </c>
      <c r="K7" s="24"/>
      <c r="L7" s="25" t="n">
        <f aca="false">ROUND((J7-(J7*K7*10%)),2)</f>
        <v>53.64</v>
      </c>
      <c r="M7" s="26" t="n">
        <f aca="false">L7-L12</f>
        <v>2.505</v>
      </c>
      <c r="N7" s="26" t="n">
        <f aca="false">M7*M7</f>
        <v>6.27502500000001</v>
      </c>
      <c r="O7" s="27"/>
      <c r="P7" s="28"/>
      <c r="Q7" s="29"/>
      <c r="R7" s="30" t="n">
        <v>1</v>
      </c>
    </row>
    <row r="8" s="5" customFormat="true" ht="22.5" hidden="false" customHeight="false" outlineLevel="0" collapsed="false">
      <c r="A8" s="18" t="s">
        <v>20</v>
      </c>
      <c r="B8" s="19" t="s">
        <v>21</v>
      </c>
      <c r="C8" s="20" t="n">
        <v>4.19</v>
      </c>
      <c r="D8" s="21" t="n">
        <v>25</v>
      </c>
      <c r="E8" s="22"/>
      <c r="F8" s="22"/>
      <c r="G8" s="22" t="n">
        <v>12.75</v>
      </c>
      <c r="H8" s="22" t="n">
        <v>0</v>
      </c>
      <c r="I8" s="22" t="n">
        <v>9.3</v>
      </c>
      <c r="J8" s="23" t="n">
        <f aca="false">SUM(C8:I8)</f>
        <v>51.24</v>
      </c>
      <c r="K8" s="24"/>
      <c r="L8" s="25" t="n">
        <f aca="false">ROUND((J8-(J8*K8*10%)),2)</f>
        <v>51.24</v>
      </c>
      <c r="M8" s="26" t="n">
        <f aca="false">L8-L12</f>
        <v>0.105000000000004</v>
      </c>
      <c r="N8" s="26" t="n">
        <f aca="false">M8*M8</f>
        <v>0.0110250000000008</v>
      </c>
      <c r="O8" s="27"/>
      <c r="P8" s="28"/>
      <c r="Q8" s="29"/>
      <c r="R8" s="30" t="n">
        <v>2</v>
      </c>
    </row>
    <row r="9" s="5" customFormat="true" ht="22.5" hidden="false" customHeight="false" outlineLevel="0" collapsed="false">
      <c r="A9" s="18" t="s">
        <v>22</v>
      </c>
      <c r="B9" s="19" t="s">
        <v>23</v>
      </c>
      <c r="C9" s="20" t="n">
        <v>3</v>
      </c>
      <c r="D9" s="21" t="n">
        <v>20.94</v>
      </c>
      <c r="E9" s="22"/>
      <c r="F9" s="22"/>
      <c r="G9" s="22" t="n">
        <v>12.75</v>
      </c>
      <c r="H9" s="22" t="n">
        <v>2</v>
      </c>
      <c r="I9" s="22" t="n">
        <v>9.6</v>
      </c>
      <c r="J9" s="23" t="n">
        <f aca="false">SUM(C9:I9)</f>
        <v>48.29</v>
      </c>
      <c r="K9" s="24"/>
      <c r="L9" s="25" t="n">
        <f aca="false">ROUND((J9-(J9*K9*10%)),2)</f>
        <v>48.29</v>
      </c>
      <c r="M9" s="26" t="n">
        <f aca="false">L9-L12</f>
        <v>-2.845</v>
      </c>
      <c r="N9" s="26" t="n">
        <f aca="false">M9*M9</f>
        <v>8.09402499999999</v>
      </c>
      <c r="O9" s="27"/>
      <c r="P9" s="28"/>
      <c r="Q9" s="29"/>
      <c r="R9" s="30" t="n">
        <v>3</v>
      </c>
    </row>
    <row r="10" s="5" customFormat="true" ht="22.5" hidden="false" customHeight="false" outlineLevel="0" collapsed="false">
      <c r="A10" s="18" t="s">
        <v>24</v>
      </c>
      <c r="B10" s="19" t="s">
        <v>25</v>
      </c>
      <c r="C10" s="20" t="n">
        <v>2.64</v>
      </c>
      <c r="D10" s="21" t="n">
        <v>24</v>
      </c>
      <c r="E10" s="22"/>
      <c r="F10" s="22"/>
      <c r="G10" s="22" t="n">
        <v>12.75</v>
      </c>
      <c r="H10" s="22" t="n">
        <v>2</v>
      </c>
      <c r="I10" s="22" t="n">
        <v>9.9</v>
      </c>
      <c r="J10" s="23" t="n">
        <f aca="false">SUM(C10:I10)</f>
        <v>51.29</v>
      </c>
      <c r="K10" s="24"/>
      <c r="L10" s="25" t="n">
        <f aca="false">ROUND((J10-(J10*K10*10%)),2)</f>
        <v>51.29</v>
      </c>
      <c r="M10" s="26" t="n">
        <f aca="false">L10-L12</f>
        <v>0.155000000000001</v>
      </c>
      <c r="N10" s="26" t="n">
        <f aca="false">M10*M10</f>
        <v>0.0240250000000004</v>
      </c>
      <c r="O10" s="27"/>
      <c r="P10" s="28"/>
      <c r="Q10" s="29"/>
      <c r="R10" s="30" t="n">
        <v>2</v>
      </c>
    </row>
    <row r="11" customFormat="false" ht="18" hidden="false" customHeight="true" outlineLevel="0" collapsed="false">
      <c r="A11" s="31"/>
      <c r="B11" s="32"/>
      <c r="C11" s="33"/>
      <c r="D11" s="33"/>
      <c r="E11" s="33"/>
      <c r="F11" s="33"/>
      <c r="G11" s="33"/>
      <c r="H11" s="33"/>
      <c r="I11" s="33"/>
      <c r="J11" s="34"/>
      <c r="K11" s="35" t="s">
        <v>26</v>
      </c>
      <c r="L11" s="36" t="n">
        <f aca="false">SUM(L5:L10)</f>
        <v>306.81</v>
      </c>
      <c r="M11" s="35" t="s">
        <v>26</v>
      </c>
      <c r="N11" s="37" t="n">
        <f aca="false">SUM(N5:N10)</f>
        <v>14.68855</v>
      </c>
      <c r="O11" s="37" t="n">
        <f aca="false">AVERAGE(N5:N10)</f>
        <v>2.44809166666667</v>
      </c>
      <c r="P11" s="33"/>
      <c r="Q11" s="33"/>
      <c r="R11" s="38"/>
    </row>
    <row r="12" customFormat="false" ht="19.5" hidden="false" customHeight="true" outlineLevel="0" collapsed="false">
      <c r="A12" s="31"/>
      <c r="B12" s="32"/>
      <c r="C12" s="39"/>
      <c r="D12" s="39"/>
      <c r="E12" s="39"/>
      <c r="F12" s="39"/>
      <c r="G12" s="39"/>
      <c r="H12" s="39"/>
      <c r="I12" s="39"/>
      <c r="J12" s="40"/>
      <c r="K12" s="41" t="s">
        <v>27</v>
      </c>
      <c r="L12" s="42" t="n">
        <f aca="false">AVERAGE(L5:L10)</f>
        <v>51.135</v>
      </c>
      <c r="M12" s="43" t="s">
        <v>28</v>
      </c>
      <c r="N12" s="44"/>
      <c r="O12" s="45" t="n">
        <f aca="false">SQRT(O11)</f>
        <v>1.56463787077607</v>
      </c>
      <c r="P12" s="33"/>
      <c r="Q12" s="33"/>
      <c r="R12" s="38"/>
    </row>
    <row r="13" s="5" customFormat="true" ht="12.75" hidden="false" customHeight="false" outlineLevel="0" collapsed="false">
      <c r="A13" s="31"/>
      <c r="B13" s="46"/>
      <c r="C13" s="47" t="n">
        <f aca="false">(C5+C6+C7+C8+C9+C10)/6</f>
        <v>4.95333333333333</v>
      </c>
      <c r="D13" s="47" t="n">
        <f aca="false">(D5+D6+D7+D8+D9+D10)/6</f>
        <v>22.3483333333333</v>
      </c>
      <c r="E13" s="47" t="n">
        <f aca="false">(E5+E6+E7+E8+E9+E10)/6</f>
        <v>0</v>
      </c>
      <c r="F13" s="47" t="n">
        <f aca="false">(F5+F6+F7+F8+F9+F10)/6</f>
        <v>0</v>
      </c>
      <c r="G13" s="47" t="n">
        <f aca="false">(G5+G6+G7+G8+G9+G10)/6</f>
        <v>12.75</v>
      </c>
      <c r="H13" s="47" t="n">
        <f aca="false">(H5+H6+H7+H8+H9+H10)/6</f>
        <v>1.33333333333333</v>
      </c>
      <c r="I13" s="47" t="n">
        <f aca="false">(I5+I6+I7+I8+I9+I10)/6</f>
        <v>9.75</v>
      </c>
      <c r="J13" s="47" t="n">
        <f aca="false">(J5+J6+J7+J8+J9+J10)/6</f>
        <v>51.135</v>
      </c>
      <c r="L13" s="48"/>
    </row>
    <row r="14" s="5" customFormat="true" ht="12.75" hidden="false" customHeight="false" outlineLevel="0" collapsed="false">
      <c r="A14" s="31"/>
      <c r="B14" s="46"/>
      <c r="J14" s="3"/>
      <c r="L14" s="3"/>
      <c r="M14" s="47"/>
    </row>
    <row r="15" s="5" customFormat="true" ht="12.75" hidden="false" customHeight="false" outlineLevel="0" collapsed="false">
      <c r="A15" s="31"/>
      <c r="B15" s="46"/>
      <c r="J15" s="48"/>
      <c r="K15" s="47"/>
      <c r="L15" s="48"/>
      <c r="O15" s="49"/>
    </row>
    <row r="16" s="5" customFormat="true" ht="12.75" hidden="false" customHeight="false" outlineLevel="0" collapsed="false">
      <c r="A16" s="31"/>
      <c r="B16" s="46"/>
      <c r="J16" s="3"/>
      <c r="L16" s="3"/>
    </row>
    <row r="17" s="5" customFormat="true" ht="12.75" hidden="false" customHeight="false" outlineLevel="0" collapsed="false">
      <c r="A17" s="31"/>
      <c r="B17" s="46"/>
      <c r="J17" s="3"/>
      <c r="L17" s="3"/>
    </row>
    <row r="18" s="5" customFormat="true" ht="12.75" hidden="false" customHeight="false" outlineLevel="0" collapsed="false">
      <c r="A18" s="31"/>
      <c r="B18" s="46"/>
      <c r="J18" s="3"/>
      <c r="L18" s="3"/>
    </row>
    <row r="19" s="5" customFormat="true" ht="12.75" hidden="false" customHeight="false" outlineLevel="0" collapsed="false">
      <c r="A19" s="31"/>
      <c r="B19" s="46"/>
      <c r="J19" s="3"/>
      <c r="L19" s="3"/>
    </row>
    <row r="20" s="5" customFormat="true" ht="12.75" hidden="false" customHeight="false" outlineLevel="0" collapsed="false">
      <c r="A20" s="31"/>
      <c r="B20" s="46"/>
      <c r="J20" s="3"/>
      <c r="L20" s="3"/>
    </row>
    <row r="21" s="5" customFormat="true" ht="12.75" hidden="false" customHeight="false" outlineLevel="0" collapsed="false">
      <c r="A21" s="31"/>
      <c r="B21" s="46"/>
      <c r="J21" s="3"/>
      <c r="L21" s="3"/>
    </row>
    <row r="22" s="5" customFormat="true" ht="12.75" hidden="false" customHeight="false" outlineLevel="0" collapsed="false">
      <c r="A22" s="31"/>
      <c r="B22" s="46"/>
      <c r="J22" s="3"/>
      <c r="L22" s="3"/>
    </row>
    <row r="23" s="5" customFormat="true" ht="12.75" hidden="false" customHeight="false" outlineLevel="0" collapsed="false">
      <c r="A23" s="31"/>
      <c r="B23" s="46"/>
      <c r="J23" s="3"/>
      <c r="L23" s="3"/>
    </row>
    <row r="24" s="5" customFormat="true" ht="12.75" hidden="false" customHeight="false" outlineLevel="0" collapsed="false">
      <c r="A24" s="31"/>
      <c r="B24" s="46"/>
      <c r="J24" s="3"/>
      <c r="L24" s="3"/>
    </row>
    <row r="25" s="5" customFormat="true" ht="12.75" hidden="false" customHeight="false" outlineLevel="0" collapsed="false">
      <c r="A25" s="31"/>
      <c r="B25" s="46"/>
      <c r="J25" s="3"/>
      <c r="L25" s="3"/>
    </row>
    <row r="26" s="5" customFormat="true" ht="12.75" hidden="false" customHeight="false" outlineLevel="0" collapsed="false">
      <c r="A26" s="31"/>
      <c r="B26" s="46"/>
      <c r="J26" s="3"/>
      <c r="L26" s="3"/>
    </row>
    <row r="27" s="5" customFormat="true" ht="12.75" hidden="false" customHeight="false" outlineLevel="0" collapsed="false">
      <c r="A27" s="31"/>
      <c r="B27" s="46"/>
      <c r="J27" s="3"/>
      <c r="L27" s="3"/>
    </row>
    <row r="28" s="5" customFormat="true" ht="12.75" hidden="false" customHeight="false" outlineLevel="0" collapsed="false">
      <c r="A28" s="31"/>
      <c r="B28" s="46"/>
      <c r="J28" s="3"/>
      <c r="L28" s="3"/>
    </row>
    <row r="29" s="5" customFormat="true" ht="12.75" hidden="false" customHeight="false" outlineLevel="0" collapsed="false">
      <c r="A29" s="31"/>
      <c r="B29" s="46"/>
      <c r="J29" s="3"/>
      <c r="L29" s="3"/>
    </row>
    <row r="30" s="5" customFormat="true" ht="12.75" hidden="false" customHeight="false" outlineLevel="0" collapsed="false">
      <c r="A30" s="31"/>
      <c r="B30" s="46"/>
      <c r="J30" s="3"/>
      <c r="L30" s="3"/>
    </row>
    <row r="31" s="5" customFormat="true" ht="12.75" hidden="false" customHeight="false" outlineLevel="0" collapsed="false">
      <c r="A31" s="31"/>
      <c r="B31" s="46"/>
      <c r="J31" s="3"/>
      <c r="L31" s="3"/>
    </row>
    <row r="32" s="5" customFormat="true" ht="12.75" hidden="false" customHeight="false" outlineLevel="0" collapsed="false">
      <c r="A32" s="31"/>
      <c r="B32" s="46"/>
      <c r="J32" s="3"/>
      <c r="L32" s="3"/>
    </row>
    <row r="33" s="5" customFormat="true" ht="12.75" hidden="false" customHeight="false" outlineLevel="0" collapsed="false">
      <c r="A33" s="31"/>
      <c r="B33" s="46"/>
      <c r="J33" s="3"/>
      <c r="L33" s="3"/>
    </row>
    <row r="34" s="5" customFormat="true" ht="12.75" hidden="false" customHeight="false" outlineLevel="0" collapsed="false">
      <c r="A34" s="31"/>
      <c r="B34" s="46"/>
      <c r="J34" s="3"/>
      <c r="L34" s="3"/>
    </row>
    <row r="35" s="5" customFormat="true" ht="12.75" hidden="false" customHeight="false" outlineLevel="0" collapsed="false">
      <c r="A35" s="31"/>
      <c r="B35" s="46"/>
      <c r="J35" s="3"/>
      <c r="L35" s="3"/>
    </row>
    <row r="36" s="5" customFormat="true" ht="12.75" hidden="false" customHeight="false" outlineLevel="0" collapsed="false">
      <c r="A36" s="31"/>
      <c r="B36" s="46"/>
      <c r="J36" s="3"/>
      <c r="L36" s="3"/>
    </row>
    <row r="37" s="5" customFormat="true" ht="12.75" hidden="false" customHeight="false" outlineLevel="0" collapsed="false">
      <c r="A37" s="31"/>
      <c r="B37" s="46"/>
      <c r="J37" s="3"/>
      <c r="L37" s="3"/>
    </row>
    <row r="38" s="5" customFormat="true" ht="12.75" hidden="false" customHeight="false" outlineLevel="0" collapsed="false">
      <c r="A38" s="31"/>
      <c r="B38" s="46"/>
      <c r="J38" s="3"/>
      <c r="L38" s="3"/>
    </row>
    <row r="39" s="5" customFormat="true" ht="12.75" hidden="false" customHeight="false" outlineLevel="0" collapsed="false">
      <c r="A39" s="31"/>
      <c r="B39" s="46"/>
      <c r="J39" s="3"/>
      <c r="L39" s="3"/>
    </row>
    <row r="40" s="5" customFormat="true" ht="12.75" hidden="false" customHeight="false" outlineLevel="0" collapsed="false">
      <c r="A40" s="31"/>
      <c r="B40" s="46"/>
      <c r="J40" s="3"/>
      <c r="L40" s="3"/>
    </row>
    <row r="41" s="5" customFormat="true" ht="12.75" hidden="false" customHeight="false" outlineLevel="0" collapsed="false">
      <c r="A41" s="31"/>
      <c r="B41" s="46"/>
      <c r="J41" s="3"/>
      <c r="L41" s="3"/>
    </row>
    <row r="42" s="5" customFormat="true" ht="12.75" hidden="false" customHeight="false" outlineLevel="0" collapsed="false">
      <c r="A42" s="31"/>
      <c r="B42" s="46"/>
      <c r="J42" s="3"/>
      <c r="L42" s="3"/>
    </row>
    <row r="43" s="5" customFormat="true" ht="12.75" hidden="false" customHeight="false" outlineLevel="0" collapsed="false">
      <c r="A43" s="31"/>
      <c r="B43" s="46"/>
      <c r="J43" s="3"/>
      <c r="L43" s="3"/>
    </row>
    <row r="44" s="5" customFormat="true" ht="12.75" hidden="false" customHeight="false" outlineLevel="0" collapsed="false">
      <c r="A44" s="31"/>
      <c r="B44" s="46"/>
      <c r="J44" s="3"/>
      <c r="L44" s="3"/>
    </row>
    <row r="45" s="5" customFormat="true" ht="12.75" hidden="false" customHeight="false" outlineLevel="0" collapsed="false">
      <c r="A45" s="31"/>
      <c r="B45" s="46"/>
      <c r="J45" s="3"/>
      <c r="L45" s="3"/>
    </row>
    <row r="46" s="5" customFormat="true" ht="12.75" hidden="false" customHeight="false" outlineLevel="0" collapsed="false">
      <c r="A46" s="31"/>
      <c r="B46" s="46"/>
      <c r="J46" s="3"/>
      <c r="L46" s="3"/>
    </row>
    <row r="47" s="5" customFormat="true" ht="12.75" hidden="false" customHeight="false" outlineLevel="0" collapsed="false">
      <c r="A47" s="31"/>
      <c r="B47" s="46"/>
      <c r="J47" s="3"/>
      <c r="L47" s="3"/>
    </row>
    <row r="48" s="5" customFormat="true" ht="12.75" hidden="false" customHeight="false" outlineLevel="0" collapsed="false">
      <c r="A48" s="31"/>
      <c r="B48" s="46"/>
      <c r="J48" s="3"/>
      <c r="L48" s="3"/>
    </row>
    <row r="49" s="5" customFormat="true" ht="12.75" hidden="false" customHeight="false" outlineLevel="0" collapsed="false">
      <c r="A49" s="31"/>
      <c r="B49" s="46"/>
      <c r="J49" s="3"/>
      <c r="L49" s="3"/>
    </row>
    <row r="50" s="5" customFormat="true" ht="12.75" hidden="false" customHeight="false" outlineLevel="0" collapsed="false">
      <c r="B50" s="50"/>
      <c r="J50" s="3"/>
      <c r="L50" s="3"/>
    </row>
    <row r="51" s="5" customFormat="true" ht="12.75" hidden="false" customHeight="false" outlineLevel="0" collapsed="false">
      <c r="B51" s="50"/>
      <c r="J51" s="3"/>
      <c r="L51" s="3"/>
    </row>
    <row r="52" s="5" customFormat="true" ht="12.75" hidden="false" customHeight="false" outlineLevel="0" collapsed="false">
      <c r="B52" s="50"/>
      <c r="J52" s="3"/>
      <c r="L52" s="3"/>
    </row>
    <row r="53" s="5" customFormat="true" ht="12.75" hidden="false" customHeight="false" outlineLevel="0" collapsed="false">
      <c r="B53" s="50"/>
      <c r="J53" s="3"/>
      <c r="L53" s="3"/>
    </row>
    <row r="54" s="5" customFormat="true" ht="12.75" hidden="false" customHeight="false" outlineLevel="0" collapsed="false">
      <c r="B54" s="50"/>
      <c r="J54" s="3"/>
      <c r="L54" s="3"/>
    </row>
    <row r="55" s="5" customFormat="true" ht="12.75" hidden="false" customHeight="false" outlineLevel="0" collapsed="false">
      <c r="B55" s="50"/>
      <c r="J55" s="3"/>
      <c r="L55" s="3"/>
    </row>
    <row r="56" s="5" customFormat="true" ht="12.75" hidden="false" customHeight="false" outlineLevel="0" collapsed="false">
      <c r="B56" s="50"/>
      <c r="J56" s="3"/>
      <c r="L56" s="3"/>
    </row>
    <row r="57" s="5" customFormat="true" ht="12.75" hidden="false" customHeight="false" outlineLevel="0" collapsed="false">
      <c r="B57" s="50"/>
      <c r="J57" s="3"/>
      <c r="L57" s="3"/>
    </row>
    <row r="58" s="5" customFormat="true" ht="12.75" hidden="false" customHeight="false" outlineLevel="0" collapsed="false">
      <c r="B58" s="50"/>
      <c r="J58" s="3"/>
      <c r="L58" s="3"/>
    </row>
    <row r="59" s="5" customFormat="true" ht="12.75" hidden="false" customHeight="false" outlineLevel="0" collapsed="false">
      <c r="B59" s="50"/>
      <c r="J59" s="3"/>
      <c r="L59" s="3"/>
    </row>
    <row r="60" s="5" customFormat="true" ht="12.75" hidden="false" customHeight="false" outlineLevel="0" collapsed="false">
      <c r="B60" s="50"/>
      <c r="J60" s="3"/>
      <c r="L60" s="3"/>
    </row>
    <row r="61" s="5" customFormat="true" ht="12.75" hidden="false" customHeight="false" outlineLevel="0" collapsed="false">
      <c r="B61" s="50"/>
      <c r="J61" s="3"/>
      <c r="L61" s="3"/>
    </row>
    <row r="62" s="5" customFormat="true" ht="12.75" hidden="false" customHeight="false" outlineLevel="0" collapsed="false">
      <c r="B62" s="50"/>
      <c r="J62" s="3"/>
      <c r="L62" s="3"/>
    </row>
    <row r="63" s="5" customFormat="true" ht="12.75" hidden="false" customHeight="false" outlineLevel="0" collapsed="false">
      <c r="B63" s="50"/>
      <c r="J63" s="3"/>
      <c r="L63" s="3"/>
    </row>
    <row r="64" s="5" customFormat="true" ht="12.75" hidden="false" customHeight="false" outlineLevel="0" collapsed="false">
      <c r="B64" s="50"/>
      <c r="J64" s="3"/>
      <c r="L64" s="3"/>
    </row>
    <row r="65" s="5" customFormat="true" ht="12.75" hidden="false" customHeight="false" outlineLevel="0" collapsed="false">
      <c r="B65" s="50"/>
      <c r="J65" s="3"/>
      <c r="L65" s="3"/>
    </row>
    <row r="66" s="5" customFormat="true" ht="12.75" hidden="false" customHeight="false" outlineLevel="0" collapsed="false">
      <c r="B66" s="50"/>
      <c r="J66" s="3"/>
      <c r="L66" s="3"/>
    </row>
    <row r="67" s="5" customFormat="true" ht="12.75" hidden="false" customHeight="false" outlineLevel="0" collapsed="false">
      <c r="B67" s="50"/>
      <c r="J67" s="3"/>
      <c r="L67" s="3"/>
    </row>
    <row r="68" s="5" customFormat="true" ht="12.75" hidden="false" customHeight="false" outlineLevel="0" collapsed="false">
      <c r="B68" s="50"/>
      <c r="J68" s="3"/>
      <c r="L68" s="3"/>
    </row>
    <row r="69" s="5" customFormat="true" ht="12.75" hidden="false" customHeight="false" outlineLevel="0" collapsed="false">
      <c r="B69" s="50"/>
      <c r="J69" s="3"/>
      <c r="L69" s="3"/>
    </row>
    <row r="70" s="5" customFormat="true" ht="12.75" hidden="false" customHeight="false" outlineLevel="0" collapsed="false">
      <c r="B70" s="50"/>
      <c r="J70" s="3"/>
      <c r="L70" s="3"/>
    </row>
    <row r="71" s="5" customFormat="true" ht="12.75" hidden="false" customHeight="false" outlineLevel="0" collapsed="false">
      <c r="B71" s="50"/>
      <c r="J71" s="3"/>
      <c r="L71" s="3"/>
    </row>
    <row r="72" s="5" customFormat="true" ht="12.75" hidden="false" customHeight="false" outlineLevel="0" collapsed="false">
      <c r="B72" s="50"/>
      <c r="J72" s="3"/>
      <c r="L72" s="3"/>
    </row>
    <row r="73" s="5" customFormat="true" ht="12.75" hidden="false" customHeight="false" outlineLevel="0" collapsed="false">
      <c r="B73" s="50"/>
      <c r="J73" s="3"/>
      <c r="L73" s="3"/>
    </row>
    <row r="74" s="5" customFormat="true" ht="12.75" hidden="false" customHeight="false" outlineLevel="0" collapsed="false">
      <c r="B74" s="50"/>
      <c r="J74" s="3"/>
      <c r="L74" s="3"/>
    </row>
    <row r="75" s="5" customFormat="true" ht="12.75" hidden="false" customHeight="false" outlineLevel="0" collapsed="false">
      <c r="B75" s="50"/>
      <c r="J75" s="3"/>
      <c r="L75" s="3"/>
    </row>
    <row r="76" s="5" customFormat="true" ht="12.75" hidden="false" customHeight="false" outlineLevel="0" collapsed="false">
      <c r="B76" s="50"/>
      <c r="J76" s="3"/>
      <c r="L76" s="3"/>
    </row>
    <row r="77" s="5" customFormat="true" ht="12.75" hidden="false" customHeight="false" outlineLevel="0" collapsed="false">
      <c r="B77" s="50"/>
      <c r="J77" s="3"/>
      <c r="L77" s="3"/>
    </row>
    <row r="78" s="5" customFormat="true" ht="12.75" hidden="false" customHeight="false" outlineLevel="0" collapsed="false">
      <c r="B78" s="50"/>
      <c r="J78" s="3"/>
      <c r="L78" s="3"/>
    </row>
    <row r="79" s="5" customFormat="true" ht="12.75" hidden="false" customHeight="false" outlineLevel="0" collapsed="false">
      <c r="B79" s="50"/>
      <c r="J79" s="3"/>
      <c r="L79" s="3"/>
    </row>
    <row r="80" s="5" customFormat="true" ht="12.75" hidden="false" customHeight="false" outlineLevel="0" collapsed="false">
      <c r="B80" s="50"/>
      <c r="J80" s="3"/>
      <c r="L80" s="3"/>
    </row>
    <row r="81" s="5" customFormat="true" ht="12.75" hidden="false" customHeight="false" outlineLevel="0" collapsed="false">
      <c r="B81" s="50"/>
      <c r="J81" s="3"/>
      <c r="L81" s="3"/>
    </row>
    <row r="82" s="5" customFormat="true" ht="12.75" hidden="false" customHeight="false" outlineLevel="0" collapsed="false">
      <c r="B82" s="50"/>
      <c r="J82" s="3"/>
      <c r="L82" s="3"/>
    </row>
    <row r="83" s="5" customFormat="true" ht="12.75" hidden="false" customHeight="false" outlineLevel="0" collapsed="false">
      <c r="B83" s="50"/>
      <c r="J83" s="3"/>
      <c r="L83" s="3"/>
    </row>
    <row r="84" s="5" customFormat="true" ht="12.75" hidden="false" customHeight="false" outlineLevel="0" collapsed="false">
      <c r="B84" s="50"/>
      <c r="J84" s="3"/>
      <c r="L84" s="3"/>
    </row>
    <row r="85" s="5" customFormat="true" ht="12.75" hidden="false" customHeight="false" outlineLevel="0" collapsed="false">
      <c r="B85" s="50"/>
      <c r="J85" s="3"/>
      <c r="L85" s="3"/>
    </row>
    <row r="86" s="5" customFormat="true" ht="12.75" hidden="false" customHeight="false" outlineLevel="0" collapsed="false">
      <c r="B86" s="50"/>
      <c r="J86" s="3"/>
      <c r="L86" s="3"/>
    </row>
  </sheetData>
  <mergeCells count="20"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P5:P10"/>
    <mergeCell ref="Q5:Q10"/>
  </mergeCells>
  <printOptions headings="false" gridLines="false" gridLinesSet="true" horizontalCentered="false" verticalCentered="false"/>
  <pageMargins left="0.5" right="0.220138888888889" top="0.440277777777778" bottom="0.5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LibreOffice/7.5.6.2$Linux_X86_64 LibreOffice_project/50$Build-2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2011-11-16T01:40:38Z</dcterms:created>
  <dc:creator>user</dc:creator>
  <dc:description/>
  <dc:language>ru-RU</dc:language>
  <cp:lastModifiedBy/>
  <cp:lastPrinted>2024-07-12T15:43:08Z</cp:lastPrinted>
  <dcterms:modified xsi:type="dcterms:W3CDTF">2024-07-12T15:40:54Z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