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620" activeTab="2"/>
  </bookViews>
  <sheets>
    <sheet name="Раздел I" sheetId="1" r:id="rId1"/>
    <sheet name="Раздел II" sheetId="2" r:id="rId2"/>
    <sheet name="Раздел III" sheetId="3" r:id="rId3"/>
  </sheets>
  <definedNames>
    <definedName name="_xlnm._FilterDatabase" localSheetId="0" hidden="1">'Раздел I'!$A$6:$J$6</definedName>
    <definedName name="_xlnm.Print_Titles" localSheetId="0">'Раздел I'!$4:$6</definedName>
    <definedName name="_xlnm.Print_Titles" localSheetId="1">'Раздел II'!$5:$7</definedName>
  </definedNames>
  <calcPr fullCalcOnLoad="1"/>
</workbook>
</file>

<file path=xl/sharedStrings.xml><?xml version="1.0" encoding="utf-8"?>
<sst xmlns="http://schemas.openxmlformats.org/spreadsheetml/2006/main" count="521" uniqueCount="332">
  <si>
    <t>№ п/п</t>
  </si>
  <si>
    <t>Прогнозируемый результат</t>
  </si>
  <si>
    <t>Источник финансирования</t>
  </si>
  <si>
    <t>1.1.1.</t>
  </si>
  <si>
    <t>Финансирование (тыс.руб.)</t>
  </si>
  <si>
    <t>Местный бюджет</t>
  </si>
  <si>
    <t>1.1.2.</t>
  </si>
  <si>
    <t>1.1.3.</t>
  </si>
  <si>
    <t>1.1.4.</t>
  </si>
  <si>
    <t xml:space="preserve">Мероприятия </t>
  </si>
  <si>
    <t>Финансирование (в тыс.рублях)</t>
  </si>
  <si>
    <t>РАЗДЕЛ II. Обеспечение стабильного функционирования дошкольных образовательных учреждений</t>
  </si>
  <si>
    <t>МБДОУ "Детский сад "Дюймовочка" с.Екатериновка</t>
  </si>
  <si>
    <t>МБДОУ "Детский сад "Ёлочка" с.Сергеевка</t>
  </si>
  <si>
    <t>Обеспечение безопасных условий пребывания детей в дошкольном учреждении</t>
  </si>
  <si>
    <t>МБДОУ "Детский сад "Алёнушка" с.Золотая Долина (16 шт.)</t>
  </si>
  <si>
    <t>Возврат в систему дошкольного образования</t>
  </si>
  <si>
    <t>Мероприятия</t>
  </si>
  <si>
    <t>Реконструкция детского сада "Ягодка" с.Владимиро-Александровское Партизанского муниципального района</t>
  </si>
  <si>
    <t>Создание дополнительных мест</t>
  </si>
  <si>
    <t>2.1.1.</t>
  </si>
  <si>
    <t>2.1.2.</t>
  </si>
  <si>
    <t>Выполнение проектных работ по объекту: "Реконструкция детского сада "Ягодка" с.Владимиро-Александровское Партизанского муниципального района</t>
  </si>
  <si>
    <t>Исполнитель</t>
  </si>
  <si>
    <t>МБДОУ "Детский сад "Дюймовочка" с.Екатериновка (22 шт.)</t>
  </si>
  <si>
    <t>МБДОУ "Детский сад "Росинка" с.Новицкое</t>
  </si>
  <si>
    <t>2.1.3.</t>
  </si>
  <si>
    <t>2.1.4.</t>
  </si>
  <si>
    <t>Медицинское оборудование</t>
  </si>
  <si>
    <t>Наименование мероприятия</t>
  </si>
  <si>
    <t>всего</t>
  </si>
  <si>
    <t>МБДОУ "Детский сад "Росинка" с.Новицкое:</t>
  </si>
  <si>
    <t>МБДОУ "Детский сад "Дюймовочка" с.Екатериновка:</t>
  </si>
  <si>
    <t xml:space="preserve"> </t>
  </si>
  <si>
    <t xml:space="preserve"> - Оборудование приточно-вытяжной вентиляции</t>
  </si>
  <si>
    <t>количество</t>
  </si>
  <si>
    <t>Финансирование в тыс. рублей</t>
  </si>
  <si>
    <t>3.4.</t>
  </si>
  <si>
    <t>I. Сохранение и расширение сети муниципальных бюджетных дошкольных учреждений (далее - МБДОУ)</t>
  </si>
  <si>
    <t>1.2.1.</t>
  </si>
  <si>
    <t xml:space="preserve">МБДОУ "Детский сад "Дюймовочка" с.Екатериновка  </t>
  </si>
  <si>
    <t xml:space="preserve">МБДОУ "Детский сад "Алёнушка" с.Золотая Долина  </t>
  </si>
  <si>
    <t xml:space="preserve">МБДОУ  Центр развития ребёнка-детский сад "Светлячок" с.Владимиро-Александровское </t>
  </si>
  <si>
    <t xml:space="preserve">МБДОУ "Детский сад "Ёлочка" с.Сергеевка  </t>
  </si>
  <si>
    <t xml:space="preserve">МБДОУ Центр развития ребёнка-детский сад "Тополёк"  </t>
  </si>
  <si>
    <t xml:space="preserve">МБДОУ "Детский сад "Росинка" с.Новицкое  </t>
  </si>
  <si>
    <t>1.2.2.</t>
  </si>
  <si>
    <t>1.2.3.</t>
  </si>
  <si>
    <t>1.2.4.</t>
  </si>
  <si>
    <t>1.2.5.</t>
  </si>
  <si>
    <t>1.2.6.</t>
  </si>
  <si>
    <t>1.2.7.</t>
  </si>
  <si>
    <t>Установка теневых навесов (2 шт.) в МБДОУ "Детский сад "Солнышко" с.Фроловка</t>
  </si>
  <si>
    <t>Выполнение требований СанПиН</t>
  </si>
  <si>
    <t>Укладка облицовочной плитки в цехе первичной обработки овощей</t>
  </si>
  <si>
    <t>Оборудование кабинок без запоров в санитарных узах подготовительной и старшей группы</t>
  </si>
  <si>
    <t>Проведение работ в МБДОУ "Детский сад "Алёнушка" с.Золотая Долина.                                  В том числе:</t>
  </si>
  <si>
    <t>Замена дверей эвакуационных выходов (3шт.)</t>
  </si>
  <si>
    <t>Замена линолеума</t>
  </si>
  <si>
    <t>Проведение работ в МБДОУ Центр развития ребёнка-детский сад "Светлячок" с.Владимиро-Александровское.                       В том числе:</t>
  </si>
  <si>
    <t>МБДОУ "Детский сад "Берёзка" пос.Волчанец</t>
  </si>
  <si>
    <t xml:space="preserve">Реконструкция пищеблока с оборудованием цеха для первичной обработки овощей: МБДОУ "Детский сад "Кораблик" с.Хмыловка" </t>
  </si>
  <si>
    <t>МБДОУ "Детский сад "Кораблик" с.Хмыловка"</t>
  </si>
  <si>
    <t>III. Развитие инновационных процессов в системе дошкольного образования</t>
  </si>
  <si>
    <t>Источники                       финансирования</t>
  </si>
  <si>
    <t>Реконструкция детского сада "Колосок" по ул.Гагарина, 19а, с.Екатериновка Партизанского муниципального района Приморского края</t>
  </si>
  <si>
    <t>Замена деревянных конструкций оконных проёмов на пластиковые окна. В том числе:</t>
  </si>
  <si>
    <t>Замена  дверей эвакуационных выходов          (15 шт.), 1  шт. в щитовую: МБДОУ "Детский сад "Берёзка" пос.Волчанец</t>
  </si>
  <si>
    <t>МБДОУ "Детский сад "Аленушка" с.Золотая Долина</t>
  </si>
  <si>
    <t>2.1. Укрепление и обновление материально-технической базы МДОУ</t>
  </si>
  <si>
    <t xml:space="preserve"> - Приобретение кроватей (ложе с переменной высотой от пола на уровне 30 см, 50 см)</t>
  </si>
  <si>
    <t>Повышение оплаты труда работников муниципальных образовательных учреждений,реализующих программу дошкольного образования в целях выполнения мероприятий по реализации государственной  социальной политики (Указ Президента Российской Федерации от 07.05.2012 № 597 "О мерах по реализации государственной социальной политики")</t>
  </si>
  <si>
    <t>№     п/п</t>
  </si>
  <si>
    <t xml:space="preserve"> - Приобретение шкафов для уборочного инвентаря</t>
  </si>
  <si>
    <t xml:space="preserve"> Приобретение медицинского оборудования в медицинские кабинеты в соответствии с требованиями санитарного законодательства, в том числе все дошкольные учреждения</t>
  </si>
  <si>
    <t>1.1.5.</t>
  </si>
  <si>
    <t>Реконструкция  сельского Дома культуры с.Сергеевка для детского сада"Сказка" Партизанского муниципального района</t>
  </si>
  <si>
    <t>МБДОУ "Детский сад "Сказка" с.Сергеевка:</t>
  </si>
  <si>
    <t>1.1.6.</t>
  </si>
  <si>
    <t>-приобретение теневых навесов</t>
  </si>
  <si>
    <t>-приобретение  столов складных</t>
  </si>
  <si>
    <t>-приобретение полотеничниц</t>
  </si>
  <si>
    <t>-приобретение шкафов для хозяйственных нужд</t>
  </si>
  <si>
    <t>-приобретение лавок гимнастических</t>
  </si>
  <si>
    <t>-приобретение столов детских</t>
  </si>
  <si>
    <t>-приобретение беседки</t>
  </si>
  <si>
    <t>-приобретение кроватей детских</t>
  </si>
  <si>
    <t>-приобретение стола разделочного</t>
  </si>
  <si>
    <t>-приобретение холодильника</t>
  </si>
  <si>
    <t>2.1.5.</t>
  </si>
  <si>
    <t>-приобретение столов разделочных</t>
  </si>
  <si>
    <t>2.1.6.</t>
  </si>
  <si>
    <t>2.1.7.</t>
  </si>
  <si>
    <t>-приобретение полотеничниц напольных</t>
  </si>
  <si>
    <t>-приобретение шкафов для уборочного инвентаря</t>
  </si>
  <si>
    <t>2.1.8.</t>
  </si>
  <si>
    <t>2.1.9.</t>
  </si>
  <si>
    <t>1.1.7.</t>
  </si>
  <si>
    <t>Выполнение проектных работ по объекту: "Реконструкция детского сада "Дюймовочка" Партизанского муниципального района</t>
  </si>
  <si>
    <t>МБДОУ "Детский сад "Колосок"с.Екатериновка</t>
  </si>
  <si>
    <t>приобретение мебели:</t>
  </si>
  <si>
    <t>-кровать детская</t>
  </si>
  <si>
    <t>-шкаф для одежды 4-х секционный</t>
  </si>
  <si>
    <t>-стенка детская (с платяным шкафом)</t>
  </si>
  <si>
    <t>-стенка угловая для игрушек</t>
  </si>
  <si>
    <t>-зона развивающих игр</t>
  </si>
  <si>
    <t>-игровая мебель "Кухня"</t>
  </si>
  <si>
    <t>-игровая мебель "Парикмахерская"</t>
  </si>
  <si>
    <t>-игровая мебель "Уголок ряжения"</t>
  </si>
  <si>
    <t>--уголок для спортинвентаря</t>
  </si>
  <si>
    <t>-уголок дежурств</t>
  </si>
  <si>
    <t>-стул офисный</t>
  </si>
  <si>
    <t>-стол-книжка</t>
  </si>
  <si>
    <t>-шкаф  кабинетный</t>
  </si>
  <si>
    <t>-набор полумягкой мебели</t>
  </si>
  <si>
    <t>-набор кухонной мебели (шкаф,стол,мойка)</t>
  </si>
  <si>
    <t>приобретение  штор,карнизов,жалюзи :</t>
  </si>
  <si>
    <t>-жалюзи L=3000</t>
  </si>
  <si>
    <t>-жалюзи L=2000</t>
  </si>
  <si>
    <t>-карниз 2-рядный L=3000</t>
  </si>
  <si>
    <t>-карниз 2-рядный L=2000</t>
  </si>
  <si>
    <t>-карниз 2-рядный L=4000</t>
  </si>
  <si>
    <t>-шторы для окон  игровых,коридоров, музыкального зала</t>
  </si>
  <si>
    <t>приобретение ковровых изделий</t>
  </si>
  <si>
    <t>-ковёр полушерстяной в игровые комнаты 3000*4000</t>
  </si>
  <si>
    <t>-ковёр полушерстяной в игровые комнаты 2000*3000</t>
  </si>
  <si>
    <t>-ковровое покрытие в музыкальный зал 5000*9000</t>
  </si>
  <si>
    <t>-ковровые дорожки в спальные помещения</t>
  </si>
  <si>
    <t>-детский комплект постельного белья</t>
  </si>
  <si>
    <t>-подушка</t>
  </si>
  <si>
    <t>-матрац</t>
  </si>
  <si>
    <t>-одеяло синтепоновое</t>
  </si>
  <si>
    <t>-одеяло байковое</t>
  </si>
  <si>
    <t>-матрасовка</t>
  </si>
  <si>
    <t>-полотенце махровое</t>
  </si>
  <si>
    <t>-салфетка</t>
  </si>
  <si>
    <t>-скатерть</t>
  </si>
  <si>
    <t>-полотенце посудное</t>
  </si>
  <si>
    <t>-покрывало детское</t>
  </si>
  <si>
    <t>-халат рабочий на запахе</t>
  </si>
  <si>
    <t>-халат поварской с фартуком</t>
  </si>
  <si>
    <t>-фартук белый двойной</t>
  </si>
  <si>
    <t>-костюм медицинский</t>
  </si>
  <si>
    <t>-халат цветной</t>
  </si>
  <si>
    <t>-колпак медицинский</t>
  </si>
  <si>
    <t>-колпак поварской</t>
  </si>
  <si>
    <t>-колпак для младшего обслуживающего персонала</t>
  </si>
  <si>
    <t>-халат белый для младшего персонала</t>
  </si>
  <si>
    <t>-халат рабочий</t>
  </si>
  <si>
    <t>-бак пластмассовый</t>
  </si>
  <si>
    <t>-бак педальный для отходов</t>
  </si>
  <si>
    <t>-блюдо чайное глубокое</t>
  </si>
  <si>
    <t>-ведро оцинкованное</t>
  </si>
  <si>
    <t>-ведро эмалированное</t>
  </si>
  <si>
    <t>-ведро для воды с крышкой</t>
  </si>
  <si>
    <t>-вилка большая  производственная</t>
  </si>
  <si>
    <t>-вилка детская</t>
  </si>
  <si>
    <t>-горшок детский</t>
  </si>
  <si>
    <t>-разделочные доски</t>
  </si>
  <si>
    <t>-дуршлаг</t>
  </si>
  <si>
    <t>-кружки</t>
  </si>
  <si>
    <t>-кастрюли алюминевые</t>
  </si>
  <si>
    <t>-кастрюли эмалированные</t>
  </si>
  <si>
    <t>-корзина для белья</t>
  </si>
  <si>
    <t>-ложка чайная</t>
  </si>
  <si>
    <t>-ложка столовая детская</t>
  </si>
  <si>
    <t>-ложка деревянная столовая</t>
  </si>
  <si>
    <t>-ножи кухонные разные комплект</t>
  </si>
  <si>
    <t>-отжим для сока</t>
  </si>
  <si>
    <t>-противень</t>
  </si>
  <si>
    <t>-половник разных размеров</t>
  </si>
  <si>
    <t>-разливательная ложка</t>
  </si>
  <si>
    <t>-сковороды разные</t>
  </si>
  <si>
    <t>-стремянка</t>
  </si>
  <si>
    <t>-таз эмалированный</t>
  </si>
  <si>
    <t>-таз пластмассовый</t>
  </si>
  <si>
    <t>-тёрка</t>
  </si>
  <si>
    <t>-тарелка глубокая</t>
  </si>
  <si>
    <t>-тарелка мелкая</t>
  </si>
  <si>
    <t>-тарелка десертная</t>
  </si>
  <si>
    <t>-хлебница</t>
  </si>
  <si>
    <t>-чайник эмалированный</t>
  </si>
  <si>
    <t>-чайник для заварки чая</t>
  </si>
  <si>
    <t>-шланг резиновый для поливки территории</t>
  </si>
  <si>
    <t>-телевизор, диагональ 42см.</t>
  </si>
  <si>
    <t>-пылесос</t>
  </si>
  <si>
    <t>-сейф офисный</t>
  </si>
  <si>
    <t>-шумовка</t>
  </si>
  <si>
    <t>-бак пищевой 30 л</t>
  </si>
  <si>
    <t>-бак пищевой 50 л</t>
  </si>
  <si>
    <t>-стол для сбора отходов</t>
  </si>
  <si>
    <t>-холодильник бытовой</t>
  </si>
  <si>
    <t>2.1.10.</t>
  </si>
  <si>
    <t>2.1.11.</t>
  </si>
  <si>
    <t>-стулья</t>
  </si>
  <si>
    <t>-шкаф канцелярский</t>
  </si>
  <si>
    <t>-ведро с педальной крышкой</t>
  </si>
  <si>
    <t>-динамометр ручной детский</t>
  </si>
  <si>
    <t>-лампа настольная для офтальмологического и оториноларингологического обследования</t>
  </si>
  <si>
    <t>-таблицы для определения остроты зрения</t>
  </si>
  <si>
    <t>-тонометр с детской манжеткой</t>
  </si>
  <si>
    <t>-фонендоскоп</t>
  </si>
  <si>
    <t>-бикс большой</t>
  </si>
  <si>
    <t>-бикс маленький</t>
  </si>
  <si>
    <t>-жгут резиновый рефленый</t>
  </si>
  <si>
    <t>-пинцет</t>
  </si>
  <si>
    <t>-термометр медицинский</t>
  </si>
  <si>
    <t>-грелка резиновая</t>
  </si>
  <si>
    <t>-лоток почкообразный</t>
  </si>
  <si>
    <t>-шины</t>
  </si>
  <si>
    <t>-спирометр</t>
  </si>
  <si>
    <t>-кварц тубусный</t>
  </si>
  <si>
    <t>-динамометр кистевой</t>
  </si>
  <si>
    <t>Приобретение оргтехники:</t>
  </si>
  <si>
    <t>Приобретение технологического оборудования пищеблока:</t>
  </si>
  <si>
    <t>Приобретение оборудование медицинского кабинета:</t>
  </si>
  <si>
    <t>МБДОУ "Детский сад "Ягодка" с.Владимиро-Александровское</t>
  </si>
  <si>
    <t>Приобретение мебели:</t>
  </si>
  <si>
    <t>-стол детский регулируемый по высоте</t>
  </si>
  <si>
    <t>-стол прямоугольный регулируемый по высоте</t>
  </si>
  <si>
    <t>-стул детский столярный для музыкального зала</t>
  </si>
  <si>
    <t>-полотеничници пятисекционные</t>
  </si>
  <si>
    <t>Приобретение штор, карнизов, жалюзи:</t>
  </si>
  <si>
    <t>270 м.</t>
  </si>
  <si>
    <t>Приобретение мягкого инвентаря:</t>
  </si>
  <si>
    <t>-матрац: 65*120; холофайбер</t>
  </si>
  <si>
    <t>-матрац: 65*140; холофайбер</t>
  </si>
  <si>
    <t>-наматрацник</t>
  </si>
  <si>
    <t>-салфетка: 50*50; лен цветной</t>
  </si>
  <si>
    <t>-салфетка: 150*150; лен цветной</t>
  </si>
  <si>
    <t>-полка настенная для 12 разделочных досок</t>
  </si>
  <si>
    <t>-табурет, сиденье из пластика, кромка ПВХ</t>
  </si>
  <si>
    <t>Приобретение специализированной мебели пищеблока:</t>
  </si>
  <si>
    <t>-мармит 3-х комфорочный</t>
  </si>
  <si>
    <t>Приобретение технологического оборудования прачечной:</t>
  </si>
  <si>
    <t>-ванна бытовая чугунная</t>
  </si>
  <si>
    <t>-ванна моечная односекционная</t>
  </si>
  <si>
    <t>Приобретение посуды:</t>
  </si>
  <si>
    <t>- кастрюли эмалированные</t>
  </si>
  <si>
    <t>-ложка деревянная, столовая</t>
  </si>
  <si>
    <t xml:space="preserve">-ножи кухонные разные </t>
  </si>
  <si>
    <t>-половник (разных размеров)</t>
  </si>
  <si>
    <t>-терка</t>
  </si>
  <si>
    <t>-бак пищевой с крышкой, 30л.</t>
  </si>
  <si>
    <t>-бак пищевой с крышкой, 50л.</t>
  </si>
  <si>
    <t>-телевизор, диагональ 72см.</t>
  </si>
  <si>
    <t>-пылесос моющий</t>
  </si>
  <si>
    <t>2.1.12.</t>
  </si>
  <si>
    <t>2.1.13.</t>
  </si>
  <si>
    <t>-шины по две верх, низ</t>
  </si>
  <si>
    <t>-шина на колесиках</t>
  </si>
  <si>
    <t>2.1.14.</t>
  </si>
  <si>
    <t>Приобретение оборудования игровых площадок :</t>
  </si>
  <si>
    <t>-качели подвесные</t>
  </si>
  <si>
    <t>-дорожка-змейка</t>
  </si>
  <si>
    <t>-щиты для метания</t>
  </si>
  <si>
    <t>-скамейка для взрослых на металлических ножках</t>
  </si>
  <si>
    <t>-песочница с крышкой</t>
  </si>
  <si>
    <r>
      <t>45 м</t>
    </r>
    <r>
      <rPr>
        <sz val="11"/>
        <rFont val="Calibri"/>
        <family val="2"/>
      </rPr>
      <t>²</t>
    </r>
  </si>
  <si>
    <t>МБДОУ "Детский сад "Ягодка"с.Владимиро-Александровское</t>
  </si>
  <si>
    <t>МБДОУ "Детский сад "Ёлочка"с.Сергеевка</t>
  </si>
  <si>
    <t>2.1.15.</t>
  </si>
  <si>
    <t xml:space="preserve">-приобретение стиральной машины </t>
  </si>
  <si>
    <t>1.2. Обеспечение безопасных условий пребывания детей в дошкольных учреждениях</t>
  </si>
  <si>
    <t>2013 год</t>
  </si>
  <si>
    <t>МДОУ "Детский сад "Солнышко" с.Фроловка</t>
  </si>
  <si>
    <t>2014 год</t>
  </si>
  <si>
    <t>2015 год</t>
  </si>
  <si>
    <t>-приобретение скамеек в раздевалки</t>
  </si>
  <si>
    <t>МБДОУ "Детский сад "Берёзка" пос.Волчанец:</t>
  </si>
  <si>
    <t>Установка на прогулочных площадках малых архитектурных форм,оборудование спортивных площадок в каждом ДОУ</t>
  </si>
  <si>
    <t>МБДОУ "Детский сад "Колосок" с.Екатериновка</t>
  </si>
  <si>
    <t>-шторы для окон 6игровых, коридоров, музыкального зала (ткань-тюлевая)</t>
  </si>
  <si>
    <t>1.1. Увеличение мощности дошкольных учреждений</t>
  </si>
  <si>
    <t>МБДОУ "Детский сад "Дюймовочка" с.Екатериновка Партизанского муниципального района</t>
  </si>
  <si>
    <t>МБДОУ "Детский сад "Сказка" с.Сергеевка Партизанского муниципального района</t>
  </si>
  <si>
    <t>Выполнение проектных работ по объекту: "Детский сад на 55 мест  с.Золотая Долина" ул.Лётная Партизанского муниципального района</t>
  </si>
  <si>
    <t xml:space="preserve">                                                                                                                                                                                                                                                                                                                                                                                                                 МБДОУ Центр развития ребёнка-детский сад "Светлячок" с.Владимиро-Александровское</t>
  </si>
  <si>
    <t>1.1.9.</t>
  </si>
  <si>
    <t>Выполнение проектных работ  "Реконструкция сельского Дома культуры с.Сергеевка для детского сада "Сказка" Партизанского муниципального района-75 мест ( "Сказка-2") (корректировка ПСД)</t>
  </si>
  <si>
    <t>1.1.10</t>
  </si>
  <si>
    <t>1.1.11</t>
  </si>
  <si>
    <t>1.1.12</t>
  </si>
  <si>
    <t>Выполнение проектных работ по объекту: "Строительство котельной к детскому саду "Колосок"  с.Екатериновка</t>
  </si>
  <si>
    <t xml:space="preserve">МБДОУ "Детский сад "Берёзка" пос. Волчанец  </t>
  </si>
  <si>
    <t>Капитальный ремонт внутренней системы отопления: МБДОУ "Детский сад "Алёнушка" с.Золотая Долина</t>
  </si>
  <si>
    <t>Реконструкция сельского Дома культуры с.Сергеевка для детского сада "Сказка"</t>
  </si>
  <si>
    <t>Обеспечение комфортныхных условий</t>
  </si>
  <si>
    <t xml:space="preserve">Выполнение проектных работ  "Реконструкция Детского сада "Дюймовочка" в с.Екатериновка" (проектные работы,экспертиза проекта,технические условия) </t>
  </si>
  <si>
    <t>1.2.8.</t>
  </si>
  <si>
    <t>1.2.9.</t>
  </si>
  <si>
    <t>Благотворительные средства</t>
  </si>
  <si>
    <t>МБДОУ "Детский сад "Звёздочка"  с.Владимиро-Александровское</t>
  </si>
  <si>
    <t>1.Ремонт крылец</t>
  </si>
  <si>
    <t>2.Облицовка фасада</t>
  </si>
  <si>
    <t>3.Оборудование бельевой площадки</t>
  </si>
  <si>
    <t>4.Установка бегущей строки</t>
  </si>
  <si>
    <t>Проведение работ в МБДОУ "Детский сад "Звёздочка" с.Владимиро-Александровское                                  В том числе:</t>
  </si>
  <si>
    <t>Приобретение и установка малых архитектурных форм в МБДОУ "Детский сад"Звёздочка" с.Владимиро-Александровское</t>
  </si>
  <si>
    <t>МБДОУ "Детский сад "Звёздочка" с.Владимиро-Александровское</t>
  </si>
  <si>
    <t>Краевой бюджет</t>
  </si>
  <si>
    <t>в т.ч.</t>
  </si>
  <si>
    <t>Итого по разделу 1.1</t>
  </si>
  <si>
    <t>Итого по разделу 1.2</t>
  </si>
  <si>
    <t>Всего</t>
  </si>
  <si>
    <t xml:space="preserve">1.2. </t>
  </si>
  <si>
    <t>1.1.</t>
  </si>
  <si>
    <t>Приобретение малых архитектурных форм и спортивного оборудования</t>
  </si>
  <si>
    <t>Всего по разделу 2</t>
  </si>
  <si>
    <t>Всего по разделу 3</t>
  </si>
  <si>
    <t>Всего по разделу 1</t>
  </si>
  <si>
    <t>1.1.8.</t>
  </si>
  <si>
    <t>Выполнение проектных работ по объекту: "Строительство котельной детского сада "Колосок" по ул.Гагарина, 19а, с.Екатериновка, Партизанский район, Приморский край (проектные работы, экспертиза проекта)</t>
  </si>
  <si>
    <t>МБДОУ Центр развития ребёнка-детский сад "Тополёк" (22 шт.)(в 2014 году 28 шт.)</t>
  </si>
  <si>
    <t>МБДОУ  Центр развития ребёнка-детский сад "Светлячок" с.Владимиро-Александровское (22 шт.) (в 2014 году 10 шт.)</t>
  </si>
  <si>
    <t>Муниципальное казенное учреждение "Управление образования" Партизанского муниципального района (далее - МКУ "Управление образования")</t>
  </si>
  <si>
    <t xml:space="preserve">МКУ "Управление образования" </t>
  </si>
  <si>
    <t>Муниципальное бюджетное дошкольное образовательное учреждение (далее - МБДОУ) "Детский сад "Сказка" с. Сергеевка Партизанского муниципального района</t>
  </si>
  <si>
    <t>Выполнение проектных работ по объекту: "Реконструкция сельского Дома культуры с.Сергеевка для детского сада "Сказка" Партизанского муниципального района, в том числе:проектные работы, технические условия, корректировка проектной документации, авторский надзор</t>
  </si>
  <si>
    <t>1.1.13.</t>
  </si>
  <si>
    <t>1.1.14.</t>
  </si>
  <si>
    <t>Строительство котельной детского сада "Колосок" по ул.Гагарина, 19а с.Екатериновка</t>
  </si>
  <si>
    <t>Установка дополнительных фильтров и обеззараживающих устройств на этапе подачи воды в детском дошкольном учреждении                                   В том числе:</t>
  </si>
  <si>
    <t>МБДОУ центр развития ребенка - детский сад "Тополёк" с.Владимиро-Александровское</t>
  </si>
  <si>
    <t>МБДОУ Центр развития ребенка - детский сад "Светлячок" с.Владимиро-Александровское</t>
  </si>
  <si>
    <t xml:space="preserve">Всего на реализацию программы:   </t>
  </si>
  <si>
    <t xml:space="preserve">Приложение № 1 к муниципальной долгосрочной целевой программе "Развитие дошкольного образования в Партизанском муниципальном районе" на 2013-2015 годы                   (в редакции постановления администрации Партизанского муниципального района                       от 16.06.2014 № 490)                                                                        </t>
  </si>
  <si>
    <t>МБДОУ "Детский сад "Росинка" с.Новицкое (18 шт.)</t>
  </si>
  <si>
    <t>МБДОУ "Детский сад "Ёлочка" с.Сергеевка (22 шт.)(в 2014 году 37 шт.)</t>
  </si>
  <si>
    <t>МБДОУ "Детский сад "Берёзка" пос.Волчанец (5 шт.)</t>
  </si>
  <si>
    <t>Выполнение проектных работ по объекту: "Строительство детского сада на 55 мест пос.Боец Кузнецово" (привязка проекта детского сада на 55 мест с.Золотая Долина, топография, геология, котельная, ёмкость для воды,наружные сети ВК, сети электроснабжения, экспертиза проекта, технические условия)</t>
  </si>
  <si>
    <t>МБДОУ "Детский сад "Росинка" с.Новицкое (22 шт.)</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</si>
</sst>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FC19]d\ mmmm\ yyyy\ &quot;г.&quot;"/>
    <numFmt numFmtId="186" formatCode="0.00000"/>
    <numFmt numFmtId="187" formatCode="0.000"/>
    <numFmt numFmtId="188" formatCode="#,##0.00_ ;\-#,##0.00\ "/>
    <numFmt numFmtId="189" formatCode="0.0000"/>
    <numFmt numFmtId="190" formatCode="0.000000"/>
    <numFmt numFmtId="191" formatCode="#,##0.000"/>
  </numFmts>
  <fonts count="49">
    <font>
      <sz val="10"/>
      <name val="Arial"/>
      <family val="0"/>
    </font>
    <font>
      <sz val="11"/>
      <name val="Times New Roman"/>
      <family val="1"/>
    </font>
    <font>
      <sz val="10"/>
      <name val="Times New Roman"/>
      <family val="1"/>
    </font>
    <font>
      <sz val="12"/>
      <name val="Times New Roman"/>
      <family val="1"/>
    </font>
    <font>
      <b/>
      <sz val="12"/>
      <name val="Times New Roman"/>
      <family val="1"/>
    </font>
    <font>
      <sz val="12"/>
      <color indexed="8"/>
      <name val="Times New Roman"/>
      <family val="1"/>
    </font>
    <font>
      <i/>
      <sz val="12"/>
      <name val="Times New Roman"/>
      <family val="1"/>
    </font>
    <font>
      <b/>
      <sz val="12"/>
      <color indexed="8"/>
      <name val="Times New Roman"/>
      <family val="1"/>
    </font>
    <font>
      <b/>
      <sz val="11"/>
      <name val="Times New Roman"/>
      <family val="1"/>
    </font>
    <font>
      <sz val="12"/>
      <name val="Arial"/>
      <family val="2"/>
    </font>
    <font>
      <sz val="11"/>
      <name val="Calibri"/>
      <family val="2"/>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151">
    <xf numFmtId="0" fontId="0" fillId="0" borderId="0" xfId="0" applyAlignment="1">
      <alignment/>
    </xf>
    <xf numFmtId="0" fontId="0" fillId="0" borderId="0" xfId="0" applyBorder="1" applyAlignment="1">
      <alignment/>
    </xf>
    <xf numFmtId="0" fontId="1"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0" fillId="0" borderId="0" xfId="0" applyAlignment="1">
      <alignment wrapText="1"/>
    </xf>
    <xf numFmtId="0" fontId="3" fillId="0" borderId="10" xfId="0" applyFont="1" applyBorder="1" applyAlignment="1">
      <alignment horizontal="center" vertical="top" wrapText="1"/>
    </xf>
    <xf numFmtId="0" fontId="3" fillId="0" borderId="11" xfId="0" applyFont="1" applyBorder="1" applyAlignment="1">
      <alignment horizontal="center" vertical="center" wrapText="1"/>
    </xf>
    <xf numFmtId="0" fontId="3" fillId="0" borderId="11" xfId="0" applyFont="1" applyBorder="1" applyAlignment="1">
      <alignment horizontal="center" vertical="top" wrapText="1"/>
    </xf>
    <xf numFmtId="0" fontId="3" fillId="0" borderId="0" xfId="0" applyFont="1" applyAlignment="1">
      <alignment/>
    </xf>
    <xf numFmtId="0" fontId="3" fillId="0" borderId="10" xfId="0" applyFont="1" applyBorder="1" applyAlignment="1">
      <alignment horizontal="center"/>
    </xf>
    <xf numFmtId="180" fontId="3" fillId="0" borderId="10" xfId="0" applyNumberFormat="1" applyFont="1" applyBorder="1" applyAlignment="1">
      <alignment horizontal="center" vertical="top" wrapText="1"/>
    </xf>
    <xf numFmtId="180" fontId="5" fillId="0" borderId="10" xfId="0" applyNumberFormat="1" applyFont="1" applyBorder="1" applyAlignment="1">
      <alignment horizontal="center" vertical="top" wrapText="1"/>
    </xf>
    <xf numFmtId="180" fontId="3" fillId="0" borderId="10" xfId="0" applyNumberFormat="1" applyFont="1" applyBorder="1" applyAlignment="1">
      <alignment horizontal="center" vertical="center"/>
    </xf>
    <xf numFmtId="180" fontId="4" fillId="0" borderId="10" xfId="0" applyNumberFormat="1" applyFont="1" applyBorder="1" applyAlignment="1">
      <alignment horizontal="center" vertical="center"/>
    </xf>
    <xf numFmtId="0" fontId="3" fillId="0" borderId="0" xfId="0" applyFont="1" applyAlignment="1">
      <alignment horizontal="center"/>
    </xf>
    <xf numFmtId="187" fontId="4"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10" xfId="0" applyFont="1" applyBorder="1" applyAlignment="1">
      <alignment horizontal="center" vertical="top" wrapText="1"/>
    </xf>
    <xf numFmtId="187" fontId="4"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180" fontId="3" fillId="0" borderId="13" xfId="0" applyNumberFormat="1"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center" vertical="center"/>
    </xf>
    <xf numFmtId="0" fontId="0" fillId="0" borderId="10" xfId="0"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horizontal="center" vertical="center" wrapText="1"/>
    </xf>
    <xf numFmtId="0" fontId="1" fillId="0" borderId="10" xfId="0" applyFont="1" applyBorder="1" applyAlignment="1">
      <alignment horizontal="center" vertical="top" wrapText="1"/>
    </xf>
    <xf numFmtId="0" fontId="9" fillId="0" borderId="0" xfId="0" applyFont="1" applyAlignment="1">
      <alignment/>
    </xf>
    <xf numFmtId="0" fontId="9" fillId="0" borderId="0" xfId="0" applyFont="1" applyAlignment="1">
      <alignment horizontal="center"/>
    </xf>
    <xf numFmtId="0" fontId="1" fillId="0" borderId="14" xfId="0" applyFont="1" applyBorder="1" applyAlignment="1">
      <alignment horizontal="center" vertical="center" wrapText="1"/>
    </xf>
    <xf numFmtId="49" fontId="1" fillId="0" borderId="10"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3" fillId="0" borderId="10" xfId="0" applyNumberFormat="1" applyFont="1" applyBorder="1" applyAlignment="1">
      <alignment horizontal="center" vertical="top" wrapText="1"/>
    </xf>
    <xf numFmtId="49" fontId="1" fillId="0" borderId="10" xfId="0" applyNumberFormat="1" applyFont="1" applyBorder="1" applyAlignment="1">
      <alignment horizontal="left" vertical="center"/>
    </xf>
    <xf numFmtId="0" fontId="3" fillId="0" borderId="10" xfId="0" applyNumberFormat="1" applyFont="1" applyBorder="1" applyAlignment="1">
      <alignment/>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8"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49" fontId="8" fillId="0" borderId="15"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187" fontId="0" fillId="0" borderId="0" xfId="0" applyNumberFormat="1" applyAlignment="1">
      <alignment/>
    </xf>
    <xf numFmtId="187" fontId="3" fillId="0" borderId="10" xfId="0" applyNumberFormat="1" applyFont="1" applyBorder="1" applyAlignment="1">
      <alignment horizontal="center" vertical="center"/>
    </xf>
    <xf numFmtId="187" fontId="3"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187" fontId="3" fillId="0" borderId="15"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center" vertical="center" wrapText="1"/>
    </xf>
    <xf numFmtId="0" fontId="3" fillId="0" borderId="14" xfId="0" applyFont="1" applyBorder="1" applyAlignment="1">
      <alignment horizontal="center" vertical="top" wrapText="1"/>
    </xf>
    <xf numFmtId="0" fontId="3" fillId="0" borderId="10" xfId="0" applyFont="1" applyBorder="1" applyAlignment="1">
      <alignment wrapText="1"/>
    </xf>
    <xf numFmtId="187" fontId="3" fillId="0" borderId="11" xfId="0" applyNumberFormat="1" applyFont="1" applyBorder="1" applyAlignment="1">
      <alignment horizontal="center" vertical="center" wrapText="1"/>
    </xf>
    <xf numFmtId="0" fontId="4" fillId="0" borderId="14" xfId="0" applyFont="1" applyBorder="1" applyAlignment="1">
      <alignment horizontal="center" vertical="center" wrapText="1"/>
    </xf>
    <xf numFmtId="187" fontId="3" fillId="0" borderId="14"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49" fontId="4" fillId="0" borderId="10" xfId="0" applyNumberFormat="1" applyFont="1" applyBorder="1" applyAlignment="1">
      <alignment horizontal="center" vertical="top" wrapText="1"/>
    </xf>
    <xf numFmtId="187" fontId="4" fillId="0" borderId="10" xfId="0" applyNumberFormat="1" applyFont="1" applyFill="1" applyBorder="1" applyAlignment="1">
      <alignment horizontal="center" vertical="center" wrapText="1"/>
    </xf>
    <xf numFmtId="191" fontId="8" fillId="0" borderId="10" xfId="0" applyNumberFormat="1" applyFont="1" applyFill="1" applyBorder="1" applyAlignment="1">
      <alignment horizontal="center" vertical="center" wrapText="1"/>
    </xf>
    <xf numFmtId="187" fontId="0" fillId="0" borderId="10" xfId="0" applyNumberFormat="1" applyBorder="1" applyAlignment="1">
      <alignment horizontal="center" vertical="center" wrapText="1"/>
    </xf>
    <xf numFmtId="187" fontId="13" fillId="0" borderId="10" xfId="0" applyNumberFormat="1" applyFont="1" applyBorder="1" applyAlignment="1">
      <alignment horizontal="center" vertical="center" wrapText="1"/>
    </xf>
    <xf numFmtId="187" fontId="3" fillId="0" borderId="11" xfId="0" applyNumberFormat="1" applyFont="1" applyFill="1" applyBorder="1" applyAlignment="1">
      <alignment horizontal="center" vertical="center" wrapText="1"/>
    </xf>
    <xf numFmtId="187" fontId="4" fillId="0" borderId="14" xfId="0" applyNumberFormat="1" applyFont="1" applyBorder="1" applyAlignment="1">
      <alignment horizontal="center" vertical="center" wrapText="1"/>
    </xf>
    <xf numFmtId="0" fontId="0" fillId="0" borderId="10" xfId="0" applyBorder="1" applyAlignment="1">
      <alignment/>
    </xf>
    <xf numFmtId="0" fontId="13" fillId="0" borderId="10" xfId="0" applyFont="1" applyBorder="1" applyAlignment="1">
      <alignment horizontal="center"/>
    </xf>
    <xf numFmtId="187" fontId="13" fillId="0" borderId="10" xfId="0" applyNumberFormat="1" applyFont="1" applyBorder="1" applyAlignment="1">
      <alignment horizontal="center"/>
    </xf>
    <xf numFmtId="187" fontId="0" fillId="0" borderId="10" xfId="0" applyNumberFormat="1" applyFont="1" applyBorder="1" applyAlignment="1">
      <alignment horizontal="center" vertical="center" wrapText="1"/>
    </xf>
    <xf numFmtId="191" fontId="8" fillId="0" borderId="10" xfId="0" applyNumberFormat="1" applyFont="1" applyBorder="1" applyAlignment="1">
      <alignment horizontal="center" vertical="center" wrapText="1"/>
    </xf>
    <xf numFmtId="191" fontId="1" fillId="0" borderId="10" xfId="0" applyNumberFormat="1" applyFont="1" applyBorder="1" applyAlignment="1">
      <alignment horizontal="center" vertical="center" wrapText="1"/>
    </xf>
    <xf numFmtId="191" fontId="1"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49" fontId="3" fillId="0" borderId="10" xfId="0" applyNumberFormat="1" applyFont="1" applyBorder="1" applyAlignment="1">
      <alignment horizontal="center" vertical="justify" wrapText="1"/>
    </xf>
    <xf numFmtId="16" fontId="3" fillId="0" borderId="17" xfId="0" applyNumberFormat="1" applyFont="1" applyBorder="1" applyAlignment="1">
      <alignment horizontal="center" vertical="top" wrapText="1"/>
    </xf>
    <xf numFmtId="0" fontId="8" fillId="0" borderId="16" xfId="0" applyNumberFormat="1" applyFont="1" applyBorder="1" applyAlignment="1">
      <alignment horizontal="center" vertical="center" wrapText="1"/>
    </xf>
    <xf numFmtId="0" fontId="13" fillId="0" borderId="18" xfId="0" applyFont="1" applyBorder="1" applyAlignment="1">
      <alignment wrapText="1"/>
    </xf>
    <xf numFmtId="0" fontId="0" fillId="0" borderId="10" xfId="0" applyBorder="1" applyAlignment="1">
      <alignment/>
    </xf>
    <xf numFmtId="0" fontId="7" fillId="0" borderId="13" xfId="0" applyFont="1" applyBorder="1" applyAlignment="1">
      <alignment horizontal="center" vertical="center" wrapText="1"/>
    </xf>
    <xf numFmtId="0" fontId="9" fillId="0" borderId="11" xfId="0" applyFont="1" applyBorder="1" applyAlignment="1">
      <alignment/>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191" fontId="1" fillId="0" borderId="10"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14" fontId="3" fillId="0" borderId="10" xfId="0" applyNumberFormat="1" applyFont="1" applyFill="1" applyBorder="1" applyAlignment="1">
      <alignment vertical="justify" wrapText="1"/>
    </xf>
    <xf numFmtId="0" fontId="0" fillId="0" borderId="10" xfId="0" applyFill="1" applyBorder="1" applyAlignment="1">
      <alignment vertical="justify" wrapText="1"/>
    </xf>
    <xf numFmtId="0" fontId="6"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187" fontId="3" fillId="0" borderId="14" xfId="0" applyNumberFormat="1" applyFont="1" applyBorder="1" applyAlignment="1">
      <alignment horizontal="center" vertical="center" wrapText="1"/>
    </xf>
    <xf numFmtId="187" fontId="3" fillId="0" borderId="19" xfId="0" applyNumberFormat="1" applyFont="1" applyBorder="1" applyAlignment="1">
      <alignment horizontal="center" vertical="center" wrapText="1"/>
    </xf>
    <xf numFmtId="187" fontId="3" fillId="0" borderId="11" xfId="0" applyNumberFormat="1" applyFont="1" applyBorder="1" applyAlignment="1">
      <alignment horizontal="center" vertical="center" wrapText="1"/>
    </xf>
    <xf numFmtId="49" fontId="3" fillId="0" borderId="14" xfId="0" applyNumberFormat="1" applyFont="1" applyBorder="1" applyAlignment="1">
      <alignment horizontal="center" vertical="justify" wrapText="1"/>
    </xf>
    <xf numFmtId="0" fontId="0" fillId="0" borderId="19" xfId="0" applyBorder="1" applyAlignment="1">
      <alignment horizontal="center" vertical="justify" wrapText="1"/>
    </xf>
    <xf numFmtId="0" fontId="0" fillId="0" borderId="11" xfId="0" applyBorder="1" applyAlignment="1">
      <alignment horizontal="center" vertical="justify" wrapText="1"/>
    </xf>
    <xf numFmtId="49" fontId="3" fillId="0" borderId="19" xfId="0" applyNumberFormat="1" applyFont="1" applyBorder="1" applyAlignment="1">
      <alignment horizontal="center" vertical="justify" wrapText="1"/>
    </xf>
    <xf numFmtId="49" fontId="3" fillId="0" borderId="11" xfId="0" applyNumberFormat="1" applyFont="1" applyBorder="1" applyAlignment="1">
      <alignment horizontal="center" vertical="justify"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center" wrapText="1"/>
    </xf>
    <xf numFmtId="0" fontId="0" fillId="0" borderId="11" xfId="0" applyBorder="1" applyAlignment="1">
      <alignment horizont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wrapText="1"/>
    </xf>
    <xf numFmtId="0" fontId="4" fillId="0" borderId="0" xfId="0" applyFont="1" applyBorder="1" applyAlignment="1">
      <alignment horizontal="center"/>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Border="1" applyAlignment="1">
      <alignment horizontal="center" vertical="top" wrapText="1"/>
    </xf>
    <xf numFmtId="0" fontId="0" fillId="0" borderId="10" xfId="0" applyBorder="1" applyAlignment="1">
      <alignment horizontal="center" vertical="center" wrapText="1"/>
    </xf>
    <xf numFmtId="0" fontId="3" fillId="0" borderId="13"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4" fillId="0" borderId="0" xfId="0" applyFont="1" applyAlignment="1">
      <alignment horizontal="center"/>
    </xf>
    <xf numFmtId="0" fontId="3" fillId="0" borderId="10" xfId="0" applyFont="1" applyBorder="1" applyAlignment="1">
      <alignment horizontal="center" vertical="top" wrapText="1"/>
    </xf>
    <xf numFmtId="0" fontId="2" fillId="0" borderId="10" xfId="0" applyFont="1" applyBorder="1" applyAlignment="1">
      <alignment vertical="top"/>
    </xf>
    <xf numFmtId="0" fontId="2" fillId="0" borderId="14" xfId="0" applyFont="1" applyBorder="1" applyAlignment="1">
      <alignment horizontal="center" vertical="top" wrapText="1"/>
    </xf>
    <xf numFmtId="0" fontId="4" fillId="0" borderId="23" xfId="0" applyFont="1" applyBorder="1" applyAlignment="1">
      <alignment horizontal="center" vertical="top" wrapText="1"/>
    </xf>
    <xf numFmtId="0" fontId="0" fillId="0" borderId="18" xfId="0" applyBorder="1" applyAlignment="1">
      <alignment horizontal="center" vertical="top" wrapText="1"/>
    </xf>
    <xf numFmtId="0" fontId="0" fillId="0" borderId="15" xfId="0" applyBorder="1" applyAlignment="1">
      <alignment horizontal="center" vertical="top" wrapText="1"/>
    </xf>
    <xf numFmtId="0" fontId="4" fillId="0" borderId="13" xfId="0"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2" fontId="1" fillId="0" borderId="14" xfId="0" applyNumberFormat="1" applyFont="1" applyBorder="1" applyAlignment="1">
      <alignment horizontal="center" vertical="center" wrapText="1"/>
    </xf>
    <xf numFmtId="0" fontId="0" fillId="0" borderId="19" xfId="0" applyBorder="1" applyAlignment="1">
      <alignment horizontal="center" vertical="top" wrapText="1"/>
    </xf>
    <xf numFmtId="0" fontId="0" fillId="0" borderId="11" xfId="0" applyBorder="1" applyAlignment="1">
      <alignment horizontal="center" vertical="top" wrapText="1"/>
    </xf>
    <xf numFmtId="0" fontId="3" fillId="0" borderId="19" xfId="0" applyFont="1" applyBorder="1" applyAlignment="1">
      <alignment horizontal="center" vertical="top" wrapText="1"/>
    </xf>
    <xf numFmtId="0" fontId="1" fillId="0" borderId="14" xfId="0" applyFont="1" applyBorder="1" applyAlignment="1">
      <alignment horizontal="center" vertical="top" wrapText="1"/>
    </xf>
    <xf numFmtId="0" fontId="1" fillId="0" borderId="19" xfId="0" applyFont="1" applyBorder="1" applyAlignment="1">
      <alignment horizontal="center" vertical="top" wrapText="1"/>
    </xf>
    <xf numFmtId="0" fontId="1" fillId="0" borderId="11" xfId="0" applyFont="1" applyBorder="1" applyAlignment="1">
      <alignment horizontal="center" vertical="top" wrapText="1"/>
    </xf>
    <xf numFmtId="0" fontId="1" fillId="0" borderId="20" xfId="0" applyFont="1" applyBorder="1" applyAlignment="1">
      <alignment horizontal="center" vertical="top" wrapText="1"/>
    </xf>
    <xf numFmtId="0" fontId="0" fillId="0" borderId="24" xfId="0" applyBorder="1" applyAlignment="1">
      <alignment horizontal="center" vertical="top" wrapText="1"/>
    </xf>
    <xf numFmtId="0" fontId="0" fillId="0" borderId="16" xfId="0" applyBorder="1" applyAlignment="1">
      <alignment horizontal="center" vertical="top" wrapText="1"/>
    </xf>
    <xf numFmtId="0" fontId="0" fillId="0" borderId="19" xfId="0" applyBorder="1" applyAlignment="1">
      <alignment horizontal="center" vertical="top"/>
    </xf>
    <xf numFmtId="0" fontId="0" fillId="0" borderId="11" xfId="0" applyBorder="1" applyAlignment="1">
      <alignment horizontal="center" vertical="top"/>
    </xf>
    <xf numFmtId="0" fontId="0" fillId="0" borderId="19" xfId="0" applyBorder="1" applyAlignment="1">
      <alignment vertical="top"/>
    </xf>
    <xf numFmtId="0" fontId="0" fillId="0" borderId="11" xfId="0"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7"/>
  <sheetViews>
    <sheetView view="pageLayout" zoomScale="80" zoomScalePageLayoutView="80" workbookViewId="0" topLeftCell="A1">
      <selection activeCell="D1" sqref="D1"/>
    </sheetView>
  </sheetViews>
  <sheetFormatPr defaultColWidth="9.140625" defaultRowHeight="12.75"/>
  <cols>
    <col min="1" max="1" width="7.140625" style="0" customWidth="1"/>
    <col min="2" max="2" width="34.28125" style="0" customWidth="1"/>
    <col min="3" max="3" width="28.28125" style="0" customWidth="1"/>
    <col min="4" max="4" width="14.8515625" style="0" customWidth="1"/>
    <col min="5" max="5" width="15.57421875" style="0" customWidth="1"/>
    <col min="6" max="6" width="15.00390625" style="0" customWidth="1"/>
    <col min="7" max="7" width="13.140625" style="0" customWidth="1"/>
    <col min="8" max="8" width="23.421875" style="0" customWidth="1"/>
    <col min="9" max="9" width="36.57421875" style="0" customWidth="1"/>
  </cols>
  <sheetData>
    <row r="1" spans="6:9" s="8" customFormat="1" ht="74.25" customHeight="1">
      <c r="F1" s="110" t="s">
        <v>326</v>
      </c>
      <c r="G1" s="110"/>
      <c r="H1" s="110"/>
      <c r="I1" s="110"/>
    </row>
    <row r="2" spans="1:9" s="8" customFormat="1" ht="22.5" customHeight="1">
      <c r="A2" s="111" t="s">
        <v>38</v>
      </c>
      <c r="B2" s="111"/>
      <c r="C2" s="111"/>
      <c r="D2" s="111"/>
      <c r="E2" s="111"/>
      <c r="F2" s="111"/>
      <c r="G2" s="111"/>
      <c r="H2" s="111"/>
      <c r="I2" s="111"/>
    </row>
    <row r="3" s="8" customFormat="1" ht="15.75">
      <c r="A3" s="19"/>
    </row>
    <row r="4" spans="1:9" s="8" customFormat="1" ht="48.75" customHeight="1">
      <c r="A4" s="96" t="s">
        <v>0</v>
      </c>
      <c r="B4" s="96" t="s">
        <v>17</v>
      </c>
      <c r="C4" s="96" t="s">
        <v>1</v>
      </c>
      <c r="D4" s="113" t="s">
        <v>4</v>
      </c>
      <c r="E4" s="114"/>
      <c r="F4" s="114"/>
      <c r="G4" s="115"/>
      <c r="H4" s="96" t="s">
        <v>64</v>
      </c>
      <c r="I4" s="96" t="s">
        <v>23</v>
      </c>
    </row>
    <row r="5" spans="1:9" s="8" customFormat="1" ht="48.75" customHeight="1">
      <c r="A5" s="112"/>
      <c r="B5" s="112"/>
      <c r="C5" s="112"/>
      <c r="D5" s="4">
        <v>2013</v>
      </c>
      <c r="E5" s="4">
        <v>2014</v>
      </c>
      <c r="F5" s="4">
        <v>2015</v>
      </c>
      <c r="G5" s="4" t="s">
        <v>304</v>
      </c>
      <c r="H5" s="112"/>
      <c r="I5" s="112"/>
    </row>
    <row r="6" spans="1:9" s="8" customFormat="1" ht="18" customHeight="1">
      <c r="A6" s="10">
        <v>1</v>
      </c>
      <c r="B6" s="10">
        <v>2</v>
      </c>
      <c r="C6" s="10">
        <v>4</v>
      </c>
      <c r="D6" s="10">
        <v>5</v>
      </c>
      <c r="E6" s="10">
        <v>6</v>
      </c>
      <c r="F6" s="10">
        <v>8</v>
      </c>
      <c r="G6" s="10"/>
      <c r="H6" s="10">
        <v>9</v>
      </c>
      <c r="I6" s="10">
        <v>10</v>
      </c>
    </row>
    <row r="7" spans="1:9" s="8" customFormat="1" ht="21.75" customHeight="1">
      <c r="A7" s="81" t="s">
        <v>306</v>
      </c>
      <c r="B7" s="131" t="s">
        <v>273</v>
      </c>
      <c r="C7" s="132"/>
      <c r="D7" s="132"/>
      <c r="E7" s="132"/>
      <c r="F7" s="132"/>
      <c r="G7" s="132"/>
      <c r="H7" s="132"/>
      <c r="I7" s="133"/>
    </row>
    <row r="8" spans="1:9" s="8" customFormat="1" ht="95.25" customHeight="1">
      <c r="A8" s="4" t="s">
        <v>3</v>
      </c>
      <c r="B8" s="10" t="s">
        <v>22</v>
      </c>
      <c r="C8" s="10"/>
      <c r="D8" s="50">
        <v>890</v>
      </c>
      <c r="E8" s="50">
        <v>0</v>
      </c>
      <c r="F8" s="50">
        <v>0</v>
      </c>
      <c r="G8" s="50">
        <f>D8+E8+F8</f>
        <v>890</v>
      </c>
      <c r="H8" s="4" t="s">
        <v>5</v>
      </c>
      <c r="I8" s="4" t="s">
        <v>315</v>
      </c>
    </row>
    <row r="9" spans="1:9" s="8" customFormat="1" ht="64.5" customHeight="1">
      <c r="A9" s="11" t="s">
        <v>6</v>
      </c>
      <c r="B9" s="12" t="s">
        <v>18</v>
      </c>
      <c r="C9" s="11" t="s">
        <v>16</v>
      </c>
      <c r="D9" s="59">
        <v>11654.85</v>
      </c>
      <c r="E9" s="59">
        <v>0</v>
      </c>
      <c r="F9" s="59">
        <v>0</v>
      </c>
      <c r="G9" s="50">
        <f aca="true" t="shared" si="0" ref="G9:G23">D9+E9+F9</f>
        <v>11654.85</v>
      </c>
      <c r="H9" s="11" t="s">
        <v>5</v>
      </c>
      <c r="I9" s="11" t="s">
        <v>316</v>
      </c>
    </row>
    <row r="10" spans="1:10" s="8" customFormat="1" ht="167.25" customHeight="1">
      <c r="A10" s="4" t="s">
        <v>7</v>
      </c>
      <c r="B10" s="10" t="s">
        <v>318</v>
      </c>
      <c r="C10" s="4" t="s">
        <v>19</v>
      </c>
      <c r="D10" s="50">
        <v>893.167</v>
      </c>
      <c r="E10" s="50">
        <v>0</v>
      </c>
      <c r="F10" s="50">
        <v>0</v>
      </c>
      <c r="G10" s="50">
        <f t="shared" si="0"/>
        <v>893.167</v>
      </c>
      <c r="H10" s="4" t="s">
        <v>5</v>
      </c>
      <c r="I10" s="4" t="s">
        <v>317</v>
      </c>
      <c r="J10" s="7"/>
    </row>
    <row r="11" spans="1:10" s="8" customFormat="1" ht="80.25" customHeight="1">
      <c r="A11" s="4" t="s">
        <v>8</v>
      </c>
      <c r="B11" s="10" t="s">
        <v>65</v>
      </c>
      <c r="C11" s="4" t="s">
        <v>19</v>
      </c>
      <c r="D11" s="50">
        <v>10100</v>
      </c>
      <c r="E11" s="50">
        <v>0</v>
      </c>
      <c r="F11" s="50">
        <v>0</v>
      </c>
      <c r="G11" s="50">
        <f t="shared" si="0"/>
        <v>10100</v>
      </c>
      <c r="H11" s="4" t="s">
        <v>5</v>
      </c>
      <c r="I11" s="4" t="s">
        <v>316</v>
      </c>
      <c r="J11" s="7"/>
    </row>
    <row r="12" spans="1:10" s="8" customFormat="1" ht="66" customHeight="1">
      <c r="A12" s="96" t="s">
        <v>75</v>
      </c>
      <c r="B12" s="98" t="s">
        <v>76</v>
      </c>
      <c r="C12" s="11" t="s">
        <v>19</v>
      </c>
      <c r="D12" s="59">
        <v>2000</v>
      </c>
      <c r="E12" s="59">
        <v>0</v>
      </c>
      <c r="F12" s="59">
        <v>0</v>
      </c>
      <c r="G12" s="50">
        <f t="shared" si="0"/>
        <v>2000</v>
      </c>
      <c r="H12" s="24" t="s">
        <v>5</v>
      </c>
      <c r="I12" s="4" t="s">
        <v>275</v>
      </c>
      <c r="J12" s="7"/>
    </row>
    <row r="13" spans="1:10" s="8" customFormat="1" ht="60.75" customHeight="1">
      <c r="A13" s="97"/>
      <c r="B13" s="97"/>
      <c r="C13" s="11" t="s">
        <v>19</v>
      </c>
      <c r="D13" s="59">
        <v>0</v>
      </c>
      <c r="E13" s="59">
        <v>29777.92</v>
      </c>
      <c r="F13" s="70">
        <v>0</v>
      </c>
      <c r="G13" s="50">
        <f t="shared" si="0"/>
        <v>29777.92</v>
      </c>
      <c r="H13" s="24" t="s">
        <v>300</v>
      </c>
      <c r="I13" s="4" t="s">
        <v>275</v>
      </c>
      <c r="J13" s="7"/>
    </row>
    <row r="14" spans="1:10" s="8" customFormat="1" ht="83.25" customHeight="1">
      <c r="A14" s="21" t="s">
        <v>78</v>
      </c>
      <c r="B14" s="38" t="s">
        <v>276</v>
      </c>
      <c r="C14" s="11" t="s">
        <v>19</v>
      </c>
      <c r="D14" s="59">
        <v>862.02</v>
      </c>
      <c r="E14" s="59">
        <v>0</v>
      </c>
      <c r="F14" s="59">
        <v>0</v>
      </c>
      <c r="G14" s="50">
        <f t="shared" si="0"/>
        <v>862.02</v>
      </c>
      <c r="H14" s="24" t="s">
        <v>5</v>
      </c>
      <c r="I14" s="4" t="s">
        <v>316</v>
      </c>
      <c r="J14" s="7"/>
    </row>
    <row r="15" spans="1:10" s="8" customFormat="1" ht="84" customHeight="1">
      <c r="A15" s="21" t="s">
        <v>97</v>
      </c>
      <c r="B15" s="38" t="s">
        <v>98</v>
      </c>
      <c r="C15" s="4" t="s">
        <v>19</v>
      </c>
      <c r="D15" s="50">
        <v>1015.769</v>
      </c>
      <c r="E15" s="50">
        <v>0</v>
      </c>
      <c r="F15" s="50">
        <v>0</v>
      </c>
      <c r="G15" s="50">
        <f t="shared" si="0"/>
        <v>1015.769</v>
      </c>
      <c r="H15" s="52" t="s">
        <v>5</v>
      </c>
      <c r="I15" s="4" t="s">
        <v>274</v>
      </c>
      <c r="J15" s="7"/>
    </row>
    <row r="16" spans="1:10" s="8" customFormat="1" ht="138.75" customHeight="1">
      <c r="A16" s="95" t="s">
        <v>311</v>
      </c>
      <c r="B16" s="38" t="s">
        <v>312</v>
      </c>
      <c r="C16" s="11"/>
      <c r="D16" s="59">
        <v>237.97</v>
      </c>
      <c r="E16" s="59">
        <v>0</v>
      </c>
      <c r="F16" s="59">
        <v>0</v>
      </c>
      <c r="G16" s="50">
        <f t="shared" si="0"/>
        <v>237.97</v>
      </c>
      <c r="H16" s="52" t="s">
        <v>5</v>
      </c>
      <c r="I16" s="4" t="s">
        <v>316</v>
      </c>
      <c r="J16" s="7"/>
    </row>
    <row r="17" spans="1:10" s="8" customFormat="1" ht="119.25" customHeight="1">
      <c r="A17" s="21" t="s">
        <v>278</v>
      </c>
      <c r="B17" s="38" t="s">
        <v>279</v>
      </c>
      <c r="C17" s="11" t="s">
        <v>19</v>
      </c>
      <c r="D17" s="59">
        <v>0</v>
      </c>
      <c r="E17" s="59">
        <v>99.23</v>
      </c>
      <c r="F17" s="70">
        <v>0</v>
      </c>
      <c r="G17" s="50">
        <f t="shared" si="0"/>
        <v>99.23</v>
      </c>
      <c r="H17" s="24" t="s">
        <v>5</v>
      </c>
      <c r="I17" s="4" t="s">
        <v>275</v>
      </c>
      <c r="J17" s="7"/>
    </row>
    <row r="18" spans="1:10" s="8" customFormat="1" ht="183.75" customHeight="1">
      <c r="A18" s="21" t="s">
        <v>280</v>
      </c>
      <c r="B18" s="55" t="s">
        <v>330</v>
      </c>
      <c r="C18" s="11" t="s">
        <v>19</v>
      </c>
      <c r="D18" s="59">
        <v>0</v>
      </c>
      <c r="E18" s="59">
        <v>1550</v>
      </c>
      <c r="F18" s="70">
        <v>0</v>
      </c>
      <c r="G18" s="50">
        <f t="shared" si="0"/>
        <v>1550</v>
      </c>
      <c r="H18" s="24" t="s">
        <v>5</v>
      </c>
      <c r="I18" s="4" t="s">
        <v>316</v>
      </c>
      <c r="J18" s="7"/>
    </row>
    <row r="19" spans="1:10" s="8" customFormat="1" ht="102.75" customHeight="1">
      <c r="A19" s="21" t="s">
        <v>281</v>
      </c>
      <c r="B19" s="55" t="s">
        <v>288</v>
      </c>
      <c r="C19" s="11"/>
      <c r="D19" s="59">
        <v>0</v>
      </c>
      <c r="E19" s="59">
        <v>1960</v>
      </c>
      <c r="F19" s="70">
        <v>0</v>
      </c>
      <c r="G19" s="50">
        <f t="shared" si="0"/>
        <v>1960</v>
      </c>
      <c r="H19" s="24" t="s">
        <v>5</v>
      </c>
      <c r="I19" s="4" t="s">
        <v>274</v>
      </c>
      <c r="J19" s="7"/>
    </row>
    <row r="20" spans="1:10" s="8" customFormat="1" ht="71.25" customHeight="1">
      <c r="A20" s="21" t="s">
        <v>282</v>
      </c>
      <c r="B20" s="38" t="s">
        <v>283</v>
      </c>
      <c r="C20" s="11" t="s">
        <v>287</v>
      </c>
      <c r="D20" s="59">
        <v>0</v>
      </c>
      <c r="E20" s="59">
        <v>450</v>
      </c>
      <c r="F20" s="70">
        <v>0</v>
      </c>
      <c r="G20" s="50">
        <f t="shared" si="0"/>
        <v>450</v>
      </c>
      <c r="H20" s="24" t="s">
        <v>5</v>
      </c>
      <c r="I20" s="4" t="s">
        <v>316</v>
      </c>
      <c r="J20" s="7"/>
    </row>
    <row r="21" spans="1:10" s="8" customFormat="1" ht="65.25" customHeight="1">
      <c r="A21" s="21" t="s">
        <v>319</v>
      </c>
      <c r="B21" s="12" t="s">
        <v>286</v>
      </c>
      <c r="C21" s="4" t="s">
        <v>19</v>
      </c>
      <c r="D21" s="59">
        <v>0</v>
      </c>
      <c r="E21" s="59">
        <v>12761.964</v>
      </c>
      <c r="F21" s="70">
        <v>0</v>
      </c>
      <c r="G21" s="50">
        <f t="shared" si="0"/>
        <v>12761.964</v>
      </c>
      <c r="H21" s="24" t="s">
        <v>5</v>
      </c>
      <c r="I21" s="4" t="s">
        <v>275</v>
      </c>
      <c r="J21" s="7"/>
    </row>
    <row r="22" spans="1:10" s="8" customFormat="1" ht="60.75" customHeight="1">
      <c r="A22" s="21" t="s">
        <v>320</v>
      </c>
      <c r="B22" s="12" t="s">
        <v>321</v>
      </c>
      <c r="C22" s="4"/>
      <c r="D22" s="59">
        <v>0</v>
      </c>
      <c r="E22" s="59">
        <v>0</v>
      </c>
      <c r="F22" s="70">
        <v>0</v>
      </c>
      <c r="G22" s="50">
        <f t="shared" si="0"/>
        <v>0</v>
      </c>
      <c r="H22" s="24"/>
      <c r="I22" s="4"/>
      <c r="J22" s="7"/>
    </row>
    <row r="23" spans="1:9" s="8" customFormat="1" ht="22.5" customHeight="1">
      <c r="A23" s="21"/>
      <c r="B23" s="65" t="s">
        <v>302</v>
      </c>
      <c r="C23" s="4"/>
      <c r="D23" s="20">
        <f>SUM(D8:D22)</f>
        <v>27653.776</v>
      </c>
      <c r="E23" s="20">
        <f>SUM(E8:E22)</f>
        <v>46599.113999999994</v>
      </c>
      <c r="F23" s="20">
        <f>SUM(F8:F22)</f>
        <v>0</v>
      </c>
      <c r="G23" s="20">
        <f t="shared" si="0"/>
        <v>74252.89</v>
      </c>
      <c r="H23" s="4"/>
      <c r="I23" s="4"/>
    </row>
    <row r="24" spans="1:9" s="8" customFormat="1" ht="27" customHeight="1">
      <c r="A24" s="79" t="s">
        <v>305</v>
      </c>
      <c r="B24" s="134" t="s">
        <v>263</v>
      </c>
      <c r="C24" s="135"/>
      <c r="D24" s="135"/>
      <c r="E24" s="135"/>
      <c r="F24" s="135"/>
      <c r="G24" s="135"/>
      <c r="H24" s="135"/>
      <c r="I24" s="136"/>
    </row>
    <row r="25" spans="1:9" s="8" customFormat="1" ht="69.75" customHeight="1">
      <c r="A25" s="92" t="s">
        <v>39</v>
      </c>
      <c r="B25" s="10" t="s">
        <v>66</v>
      </c>
      <c r="C25" s="109" t="s">
        <v>14</v>
      </c>
      <c r="D25" s="20">
        <f>SUM(D26:D33)</f>
        <v>2476.8379999999997</v>
      </c>
      <c r="E25" s="20">
        <f>SUM(E26:E33)</f>
        <v>1407.04</v>
      </c>
      <c r="F25" s="20">
        <f>SUM(F26:F33)</f>
        <v>0</v>
      </c>
      <c r="G25" s="71">
        <f>D25+E25+F25</f>
        <v>3883.8779999999997</v>
      </c>
      <c r="H25" s="96" t="s">
        <v>5</v>
      </c>
      <c r="I25" s="4" t="s">
        <v>33</v>
      </c>
    </row>
    <row r="26" spans="1:9" s="8" customFormat="1" ht="51" customHeight="1">
      <c r="A26" s="92"/>
      <c r="B26" s="22" t="s">
        <v>327</v>
      </c>
      <c r="C26" s="109"/>
      <c r="D26" s="50">
        <v>0</v>
      </c>
      <c r="E26" s="50">
        <v>376.03</v>
      </c>
      <c r="F26" s="50">
        <v>0</v>
      </c>
      <c r="G26" s="61">
        <f>D26+E26+F26</f>
        <v>376.03</v>
      </c>
      <c r="H26" s="98"/>
      <c r="I26" s="4" t="s">
        <v>45</v>
      </c>
    </row>
    <row r="27" spans="1:9" s="8" customFormat="1" ht="50.25" customHeight="1">
      <c r="A27" s="92"/>
      <c r="B27" s="94" t="s">
        <v>329</v>
      </c>
      <c r="C27" s="109"/>
      <c r="D27" s="50">
        <v>0</v>
      </c>
      <c r="E27" s="50">
        <v>80.73</v>
      </c>
      <c r="F27" s="50">
        <v>0</v>
      </c>
      <c r="G27" s="61">
        <f aca="true" t="shared" si="1" ref="G27:G33">D27+E27+F27</f>
        <v>80.73</v>
      </c>
      <c r="H27" s="98"/>
      <c r="I27" s="4" t="s">
        <v>284</v>
      </c>
    </row>
    <row r="28" spans="1:9" s="8" customFormat="1" ht="48.75" customHeight="1">
      <c r="A28" s="93"/>
      <c r="B28" s="22" t="s">
        <v>24</v>
      </c>
      <c r="C28" s="109"/>
      <c r="D28" s="50">
        <v>440</v>
      </c>
      <c r="E28" s="50">
        <v>0</v>
      </c>
      <c r="F28" s="50">
        <v>0</v>
      </c>
      <c r="G28" s="61">
        <f t="shared" si="1"/>
        <v>440</v>
      </c>
      <c r="H28" s="107"/>
      <c r="I28" s="4" t="s">
        <v>40</v>
      </c>
    </row>
    <row r="29" spans="1:9" s="8" customFormat="1" ht="49.5" customHeight="1">
      <c r="A29" s="93"/>
      <c r="B29" s="22" t="s">
        <v>15</v>
      </c>
      <c r="C29" s="109"/>
      <c r="D29" s="50">
        <v>276.838</v>
      </c>
      <c r="E29" s="50">
        <v>0</v>
      </c>
      <c r="F29" s="50">
        <v>0</v>
      </c>
      <c r="G29" s="61">
        <f t="shared" si="1"/>
        <v>276.838</v>
      </c>
      <c r="H29" s="107"/>
      <c r="I29" s="4" t="s">
        <v>41</v>
      </c>
    </row>
    <row r="30" spans="1:9" s="8" customFormat="1" ht="82.5" customHeight="1">
      <c r="A30" s="93"/>
      <c r="B30" s="94" t="s">
        <v>314</v>
      </c>
      <c r="C30" s="109"/>
      <c r="D30" s="50">
        <v>440</v>
      </c>
      <c r="E30" s="50">
        <v>193.12</v>
      </c>
      <c r="F30" s="50">
        <v>0</v>
      </c>
      <c r="G30" s="61">
        <f t="shared" si="1"/>
        <v>633.12</v>
      </c>
      <c r="H30" s="107"/>
      <c r="I30" s="4" t="s">
        <v>42</v>
      </c>
    </row>
    <row r="31" spans="1:9" s="8" customFormat="1" ht="47.25">
      <c r="A31" s="93"/>
      <c r="B31" s="94" t="s">
        <v>328</v>
      </c>
      <c r="C31" s="109"/>
      <c r="D31" s="50">
        <v>440</v>
      </c>
      <c r="E31" s="50">
        <v>520.6</v>
      </c>
      <c r="F31" s="50">
        <v>0</v>
      </c>
      <c r="G31" s="61">
        <f t="shared" si="1"/>
        <v>960.6</v>
      </c>
      <c r="H31" s="107"/>
      <c r="I31" s="4" t="s">
        <v>43</v>
      </c>
    </row>
    <row r="32" spans="1:9" s="8" customFormat="1" ht="48" customHeight="1">
      <c r="A32" s="93"/>
      <c r="B32" s="94" t="s">
        <v>313</v>
      </c>
      <c r="C32" s="109"/>
      <c r="D32" s="50">
        <v>440</v>
      </c>
      <c r="E32" s="50">
        <v>236.56</v>
      </c>
      <c r="F32" s="50">
        <v>0</v>
      </c>
      <c r="G32" s="61">
        <f t="shared" si="1"/>
        <v>676.56</v>
      </c>
      <c r="H32" s="107"/>
      <c r="I32" s="4" t="s">
        <v>44</v>
      </c>
    </row>
    <row r="33" spans="1:9" s="8" customFormat="1" ht="51.75" customHeight="1">
      <c r="A33" s="93"/>
      <c r="B33" s="22" t="s">
        <v>331</v>
      </c>
      <c r="C33" s="109"/>
      <c r="D33" s="50">
        <v>440</v>
      </c>
      <c r="E33" s="50">
        <v>0</v>
      </c>
      <c r="F33" s="50">
        <v>0</v>
      </c>
      <c r="G33" s="61">
        <f t="shared" si="1"/>
        <v>440</v>
      </c>
      <c r="H33" s="108"/>
      <c r="I33" s="4" t="s">
        <v>45</v>
      </c>
    </row>
    <row r="34" spans="1:9" s="8" customFormat="1" ht="111.75" customHeight="1">
      <c r="A34" s="102" t="s">
        <v>46</v>
      </c>
      <c r="B34" s="10" t="s">
        <v>322</v>
      </c>
      <c r="C34" s="96" t="s">
        <v>14</v>
      </c>
      <c r="D34" s="20">
        <f>D35+D36</f>
        <v>200</v>
      </c>
      <c r="E34" s="20">
        <f>E35+E36</f>
        <v>0</v>
      </c>
      <c r="F34" s="20">
        <f>F35+F36</f>
        <v>0</v>
      </c>
      <c r="G34" s="71">
        <f aca="true" t="shared" si="2" ref="G34:G51">D34+E34+F34</f>
        <v>200</v>
      </c>
      <c r="H34" s="96" t="s">
        <v>5</v>
      </c>
      <c r="I34" s="3"/>
    </row>
    <row r="35" spans="1:9" s="8" customFormat="1" ht="37.5" customHeight="1">
      <c r="A35" s="105"/>
      <c r="B35" s="22" t="s">
        <v>13</v>
      </c>
      <c r="C35" s="98"/>
      <c r="D35" s="50">
        <v>100</v>
      </c>
      <c r="E35" s="50">
        <v>0</v>
      </c>
      <c r="F35" s="50">
        <v>0</v>
      </c>
      <c r="G35" s="61">
        <f t="shared" si="2"/>
        <v>100</v>
      </c>
      <c r="H35" s="98"/>
      <c r="I35" s="4" t="s">
        <v>13</v>
      </c>
    </row>
    <row r="36" spans="1:9" s="8" customFormat="1" ht="51" customHeight="1">
      <c r="A36" s="106"/>
      <c r="B36" s="22" t="s">
        <v>12</v>
      </c>
      <c r="C36" s="98"/>
      <c r="D36" s="50">
        <v>100</v>
      </c>
      <c r="E36" s="50">
        <v>0</v>
      </c>
      <c r="F36" s="50">
        <v>0</v>
      </c>
      <c r="G36" s="61">
        <f t="shared" si="2"/>
        <v>100</v>
      </c>
      <c r="H36" s="98"/>
      <c r="I36" s="4" t="s">
        <v>12</v>
      </c>
    </row>
    <row r="37" spans="1:9" s="8" customFormat="1" ht="57" customHeight="1">
      <c r="A37" s="80" t="s">
        <v>47</v>
      </c>
      <c r="B37" s="10" t="s">
        <v>52</v>
      </c>
      <c r="C37" s="4" t="s">
        <v>53</v>
      </c>
      <c r="D37" s="20">
        <v>200</v>
      </c>
      <c r="E37" s="20">
        <v>0</v>
      </c>
      <c r="F37" s="20">
        <v>0</v>
      </c>
      <c r="G37" s="71">
        <f t="shared" si="2"/>
        <v>200</v>
      </c>
      <c r="H37" s="4" t="s">
        <v>5</v>
      </c>
      <c r="I37" s="4" t="s">
        <v>265</v>
      </c>
    </row>
    <row r="38" spans="1:9" s="8" customFormat="1" ht="81" customHeight="1">
      <c r="A38" s="102" t="s">
        <v>48</v>
      </c>
      <c r="B38" s="10" t="s">
        <v>59</v>
      </c>
      <c r="C38" s="96" t="s">
        <v>53</v>
      </c>
      <c r="D38" s="20">
        <f>D39+D40</f>
        <v>75</v>
      </c>
      <c r="E38" s="20">
        <f>E39+E40</f>
        <v>0</v>
      </c>
      <c r="F38" s="20">
        <f>F39+F40</f>
        <v>0</v>
      </c>
      <c r="G38" s="71">
        <f t="shared" si="2"/>
        <v>75</v>
      </c>
      <c r="H38" s="96" t="s">
        <v>5</v>
      </c>
      <c r="I38" s="96" t="s">
        <v>277</v>
      </c>
    </row>
    <row r="39" spans="1:9" s="8" customFormat="1" ht="72" customHeight="1">
      <c r="A39" s="103"/>
      <c r="B39" s="10" t="s">
        <v>55</v>
      </c>
      <c r="C39" s="107"/>
      <c r="D39" s="50">
        <v>50</v>
      </c>
      <c r="E39" s="68">
        <v>0</v>
      </c>
      <c r="F39" s="50">
        <v>0</v>
      </c>
      <c r="G39" s="61">
        <f t="shared" si="2"/>
        <v>50</v>
      </c>
      <c r="H39" s="98"/>
      <c r="I39" s="107"/>
    </row>
    <row r="40" spans="1:9" s="8" customFormat="1" ht="51.75" customHeight="1">
      <c r="A40" s="104"/>
      <c r="B40" s="10" t="s">
        <v>54</v>
      </c>
      <c r="C40" s="108"/>
      <c r="D40" s="50">
        <v>25</v>
      </c>
      <c r="E40" s="68">
        <v>0</v>
      </c>
      <c r="F40" s="50">
        <v>0</v>
      </c>
      <c r="G40" s="61">
        <f t="shared" si="2"/>
        <v>25</v>
      </c>
      <c r="H40" s="97"/>
      <c r="I40" s="108"/>
    </row>
    <row r="41" spans="1:9" s="8" customFormat="1" ht="77.25" customHeight="1">
      <c r="A41" s="21" t="s">
        <v>49</v>
      </c>
      <c r="B41" s="10" t="s">
        <v>67</v>
      </c>
      <c r="C41" s="4" t="s">
        <v>14</v>
      </c>
      <c r="D41" s="20">
        <v>156</v>
      </c>
      <c r="E41" s="20">
        <v>0</v>
      </c>
      <c r="F41" s="20">
        <v>0</v>
      </c>
      <c r="G41" s="71">
        <f t="shared" si="2"/>
        <v>156</v>
      </c>
      <c r="H41" s="4" t="s">
        <v>5</v>
      </c>
      <c r="I41" s="10" t="s">
        <v>60</v>
      </c>
    </row>
    <row r="42" spans="1:9" s="8" customFormat="1" ht="66" customHeight="1">
      <c r="A42" s="102" t="s">
        <v>50</v>
      </c>
      <c r="B42" s="10" t="s">
        <v>56</v>
      </c>
      <c r="C42" s="96" t="s">
        <v>14</v>
      </c>
      <c r="D42" s="71">
        <f>D43+D44</f>
        <v>42.5</v>
      </c>
      <c r="E42" s="71">
        <f>E43+E44</f>
        <v>0</v>
      </c>
      <c r="F42" s="71">
        <f>F43+F44</f>
        <v>0</v>
      </c>
      <c r="G42" s="71">
        <f t="shared" si="2"/>
        <v>42.5</v>
      </c>
      <c r="H42" s="96" t="s">
        <v>5</v>
      </c>
      <c r="I42" s="96" t="s">
        <v>68</v>
      </c>
    </row>
    <row r="43" spans="1:9" s="8" customFormat="1" ht="35.25" customHeight="1">
      <c r="A43" s="105"/>
      <c r="B43" s="10" t="s">
        <v>57</v>
      </c>
      <c r="C43" s="98"/>
      <c r="D43" s="50">
        <v>22.5</v>
      </c>
      <c r="E43" s="50">
        <v>0</v>
      </c>
      <c r="F43" s="50">
        <v>0</v>
      </c>
      <c r="G43" s="61">
        <f t="shared" si="2"/>
        <v>22.5</v>
      </c>
      <c r="H43" s="98"/>
      <c r="I43" s="107"/>
    </row>
    <row r="44" spans="1:9" s="8" customFormat="1" ht="16.5" customHeight="1">
      <c r="A44" s="106"/>
      <c r="B44" s="10" t="s">
        <v>58</v>
      </c>
      <c r="C44" s="97"/>
      <c r="D44" s="50">
        <v>20</v>
      </c>
      <c r="E44" s="59">
        <v>0</v>
      </c>
      <c r="F44" s="50">
        <v>0</v>
      </c>
      <c r="G44" s="61">
        <f t="shared" si="2"/>
        <v>20</v>
      </c>
      <c r="H44" s="97"/>
      <c r="I44" s="108"/>
    </row>
    <row r="45" spans="1:9" s="8" customFormat="1" ht="80.25" customHeight="1">
      <c r="A45" s="21" t="s">
        <v>51</v>
      </c>
      <c r="B45" s="10" t="s">
        <v>61</v>
      </c>
      <c r="C45" s="4" t="s">
        <v>53</v>
      </c>
      <c r="D45" s="20">
        <v>80</v>
      </c>
      <c r="E45" s="20">
        <v>0</v>
      </c>
      <c r="F45" s="20">
        <v>0</v>
      </c>
      <c r="G45" s="71">
        <f t="shared" si="2"/>
        <v>80</v>
      </c>
      <c r="H45" s="4" t="s">
        <v>5</v>
      </c>
      <c r="I45" s="4" t="s">
        <v>62</v>
      </c>
    </row>
    <row r="46" spans="1:9" s="8" customFormat="1" ht="74.25" customHeight="1">
      <c r="A46" s="21" t="s">
        <v>289</v>
      </c>
      <c r="B46" s="10" t="s">
        <v>285</v>
      </c>
      <c r="C46" s="4" t="s">
        <v>53</v>
      </c>
      <c r="D46" s="20">
        <v>0</v>
      </c>
      <c r="E46" s="20">
        <v>800</v>
      </c>
      <c r="F46" s="66">
        <v>0</v>
      </c>
      <c r="G46" s="71">
        <f t="shared" si="2"/>
        <v>800</v>
      </c>
      <c r="H46" s="50" t="s">
        <v>5</v>
      </c>
      <c r="I46" s="4" t="s">
        <v>68</v>
      </c>
    </row>
    <row r="47" spans="1:9" s="8" customFormat="1" ht="81.75" customHeight="1" hidden="1">
      <c r="A47" s="90" t="s">
        <v>290</v>
      </c>
      <c r="B47" s="57" t="s">
        <v>297</v>
      </c>
      <c r="C47" s="96" t="s">
        <v>53</v>
      </c>
      <c r="D47" s="20">
        <f>D48+D49+D50+D51</f>
        <v>0</v>
      </c>
      <c r="E47" s="20">
        <f>E48+E49+E50+E51</f>
        <v>0</v>
      </c>
      <c r="F47" s="20">
        <f>F48+F49+F50+F51</f>
        <v>0</v>
      </c>
      <c r="G47" s="61">
        <f t="shared" si="2"/>
        <v>0</v>
      </c>
      <c r="H47" s="99" t="s">
        <v>291</v>
      </c>
      <c r="I47" s="96" t="s">
        <v>292</v>
      </c>
    </row>
    <row r="48" spans="1:9" s="8" customFormat="1" ht="27" customHeight="1" hidden="1">
      <c r="A48" s="21"/>
      <c r="B48" s="10" t="s">
        <v>293</v>
      </c>
      <c r="C48" s="98"/>
      <c r="D48" s="50">
        <v>0</v>
      </c>
      <c r="E48" s="50">
        <f>558.26166-558.26166</f>
        <v>0</v>
      </c>
      <c r="F48" s="50">
        <v>0</v>
      </c>
      <c r="G48" s="61">
        <f t="shared" si="2"/>
        <v>0</v>
      </c>
      <c r="H48" s="100"/>
      <c r="I48" s="98"/>
    </row>
    <row r="49" spans="1:9" s="8" customFormat="1" ht="21" customHeight="1" hidden="1">
      <c r="A49" s="21"/>
      <c r="B49" s="10" t="s">
        <v>294</v>
      </c>
      <c r="C49" s="98"/>
      <c r="D49" s="50">
        <v>0</v>
      </c>
      <c r="E49" s="50">
        <f>1781.86515-1781.86515</f>
        <v>0</v>
      </c>
      <c r="F49" s="50">
        <v>0</v>
      </c>
      <c r="G49" s="61">
        <f t="shared" si="2"/>
        <v>0</v>
      </c>
      <c r="H49" s="100"/>
      <c r="I49" s="98"/>
    </row>
    <row r="50" spans="1:9" s="8" customFormat="1" ht="36" customHeight="1" hidden="1">
      <c r="A50" s="21"/>
      <c r="B50" s="10" t="s">
        <v>295</v>
      </c>
      <c r="C50" s="98"/>
      <c r="D50" s="50">
        <v>0</v>
      </c>
      <c r="E50" s="50">
        <f>87.94819-87.94819</f>
        <v>0</v>
      </c>
      <c r="F50" s="50">
        <v>0</v>
      </c>
      <c r="G50" s="61">
        <f t="shared" si="2"/>
        <v>0</v>
      </c>
      <c r="H50" s="100"/>
      <c r="I50" s="98"/>
    </row>
    <row r="51" spans="1:9" s="8" customFormat="1" ht="30.75" customHeight="1" hidden="1">
      <c r="A51" s="56"/>
      <c r="B51" s="57" t="s">
        <v>296</v>
      </c>
      <c r="C51" s="97"/>
      <c r="D51" s="50">
        <v>0</v>
      </c>
      <c r="E51" s="50">
        <f>143.48575-143.48575</f>
        <v>0</v>
      </c>
      <c r="F51" s="50">
        <v>0</v>
      </c>
      <c r="G51" s="61">
        <f t="shared" si="2"/>
        <v>0</v>
      </c>
      <c r="H51" s="101"/>
      <c r="I51" s="97"/>
    </row>
    <row r="52" spans="1:9" s="8" customFormat="1" ht="24.75" customHeight="1">
      <c r="A52" s="56"/>
      <c r="B52" s="60" t="s">
        <v>303</v>
      </c>
      <c r="C52" s="28"/>
      <c r="D52" s="69">
        <f>D25+D34+D37+D38+D41+D42+D45+D46+D47</f>
        <v>3230.3379999999997</v>
      </c>
      <c r="E52" s="69">
        <f>E25+E34+E37+E38+E41+E42+E45+E46+E47</f>
        <v>2207.04</v>
      </c>
      <c r="F52" s="69">
        <f>F25+F34+F37+F38+F41+F42+F45+F46+F47</f>
        <v>0</v>
      </c>
      <c r="G52" s="20">
        <f>D52+E52+F52</f>
        <v>5437.378</v>
      </c>
      <c r="H52" s="53"/>
      <c r="I52" s="54"/>
    </row>
    <row r="53" spans="1:9" ht="15.75">
      <c r="A53" s="72"/>
      <c r="B53" s="73" t="s">
        <v>310</v>
      </c>
      <c r="C53" s="72"/>
      <c r="D53" s="74">
        <f>D23+D52</f>
        <v>30884.114</v>
      </c>
      <c r="E53" s="74">
        <f>E23+E52</f>
        <v>48806.153999999995</v>
      </c>
      <c r="F53" s="74">
        <f>F23+F52</f>
        <v>0</v>
      </c>
      <c r="G53" s="20">
        <f>D53+E53+F53</f>
        <v>79690.268</v>
      </c>
      <c r="H53" s="4"/>
      <c r="I53" s="72"/>
    </row>
    <row r="54" spans="1:9" ht="15.75">
      <c r="A54" s="72"/>
      <c r="B54" s="73" t="s">
        <v>301</v>
      </c>
      <c r="C54" s="72"/>
      <c r="D54" s="74"/>
      <c r="E54" s="74"/>
      <c r="F54" s="74"/>
      <c r="G54" s="20"/>
      <c r="H54" s="4"/>
      <c r="I54" s="72"/>
    </row>
    <row r="55" spans="1:9" s="8" customFormat="1" ht="22.5" customHeight="1">
      <c r="A55" s="21"/>
      <c r="B55" s="65"/>
      <c r="C55" s="4"/>
      <c r="D55" s="75">
        <v>30884.114</v>
      </c>
      <c r="E55" s="75">
        <v>19028.234</v>
      </c>
      <c r="F55" s="75">
        <v>0</v>
      </c>
      <c r="G55" s="50">
        <f>D55+E55+F55</f>
        <v>49912.348</v>
      </c>
      <c r="H55" s="75" t="s">
        <v>5</v>
      </c>
      <c r="I55" s="4"/>
    </row>
    <row r="56" spans="1:9" s="8" customFormat="1" ht="33" customHeight="1">
      <c r="A56" s="21"/>
      <c r="B56" s="65"/>
      <c r="C56" s="4"/>
      <c r="D56" s="75">
        <v>0</v>
      </c>
      <c r="E56" s="75">
        <v>0</v>
      </c>
      <c r="F56" s="75">
        <v>0</v>
      </c>
      <c r="G56" s="50">
        <f>D56+E56+F56</f>
        <v>0</v>
      </c>
      <c r="H56" s="75" t="s">
        <v>291</v>
      </c>
      <c r="I56" s="4"/>
    </row>
    <row r="57" spans="1:9" s="8" customFormat="1" ht="22.5" customHeight="1">
      <c r="A57" s="21"/>
      <c r="B57" s="65"/>
      <c r="C57" s="4"/>
      <c r="D57" s="75">
        <v>0</v>
      </c>
      <c r="E57" s="75">
        <v>29777.92</v>
      </c>
      <c r="F57" s="75">
        <v>0</v>
      </c>
      <c r="G57" s="50">
        <f>D57+E57+F57</f>
        <v>29777.92</v>
      </c>
      <c r="H57" s="75" t="s">
        <v>300</v>
      </c>
      <c r="I57" s="4"/>
    </row>
  </sheetData>
  <sheetProtection/>
  <autoFilter ref="A6:J6"/>
  <mergeCells count="28">
    <mergeCell ref="B7:I7"/>
    <mergeCell ref="B24:I24"/>
    <mergeCell ref="F1:I1"/>
    <mergeCell ref="A2:I2"/>
    <mergeCell ref="A4:A5"/>
    <mergeCell ref="B4:B5"/>
    <mergeCell ref="C4:C5"/>
    <mergeCell ref="H4:H5"/>
    <mergeCell ref="I4:I5"/>
    <mergeCell ref="D4:G4"/>
    <mergeCell ref="I47:I51"/>
    <mergeCell ref="C47:C51"/>
    <mergeCell ref="H25:H33"/>
    <mergeCell ref="C42:C44"/>
    <mergeCell ref="C34:C36"/>
    <mergeCell ref="H34:H36"/>
    <mergeCell ref="C25:C33"/>
    <mergeCell ref="I38:I40"/>
    <mergeCell ref="C38:C40"/>
    <mergeCell ref="I42:I44"/>
    <mergeCell ref="A12:A13"/>
    <mergeCell ref="B12:B13"/>
    <mergeCell ref="H47:H51"/>
    <mergeCell ref="A38:A40"/>
    <mergeCell ref="H38:H40"/>
    <mergeCell ref="A42:A44"/>
    <mergeCell ref="A34:A36"/>
    <mergeCell ref="H42:H44"/>
  </mergeCells>
  <printOptions/>
  <pageMargins left="0.3937007874015748" right="0.35433070866141736" top="1.1811023622047245" bottom="0.3937007874015748" header="0.5118110236220472" footer="0.5118110236220472"/>
  <pageSetup horizontalDpi="600" verticalDpi="600" orientation="landscape" paperSize="9" scale="75" r:id="rId1"/>
  <headerFooter differentFirst="1" alignWithMargins="0">
    <oddHeader>&amp;C&amp;P</oddHeader>
  </headerFooter>
  <ignoredErrors>
    <ignoredError sqref="A18" twoDigitTextYear="1"/>
  </ignoredErrors>
</worksheet>
</file>

<file path=xl/worksheets/sheet2.xml><?xml version="1.0" encoding="utf-8"?>
<worksheet xmlns="http://schemas.openxmlformats.org/spreadsheetml/2006/main" xmlns:r="http://schemas.openxmlformats.org/officeDocument/2006/relationships">
  <dimension ref="A1:AU283"/>
  <sheetViews>
    <sheetView view="pageLayout" workbookViewId="0" topLeftCell="A50">
      <selection activeCell="B269" sqref="B269"/>
    </sheetView>
  </sheetViews>
  <sheetFormatPr defaultColWidth="9.140625" defaultRowHeight="12.75"/>
  <cols>
    <col min="1" max="1" width="7.00390625" style="8" customWidth="1"/>
    <col min="2" max="2" width="46.7109375" style="8" customWidth="1"/>
    <col min="3" max="3" width="14.28125" style="8" customWidth="1"/>
    <col min="4" max="4" width="12.421875" style="8" customWidth="1"/>
    <col min="5" max="5" width="11.00390625" style="8" customWidth="1"/>
    <col min="6" max="6" width="10.00390625" style="8" customWidth="1"/>
    <col min="7" max="7" width="13.57421875" style="8" customWidth="1"/>
    <col min="8" max="8" width="19.57421875" style="8" customWidth="1"/>
    <col min="9" max="9" width="20.28125" style="8" customWidth="1"/>
    <col min="10" max="16384" width="9.140625" style="8" customWidth="1"/>
  </cols>
  <sheetData>
    <row r="1" spans="1:9" ht="15.75">
      <c r="A1" s="7"/>
      <c r="B1" s="7"/>
      <c r="C1" s="7"/>
      <c r="D1" s="7"/>
      <c r="E1" s="7"/>
      <c r="F1" s="7"/>
      <c r="G1" s="7"/>
      <c r="H1" s="7"/>
      <c r="I1" s="7"/>
    </row>
    <row r="2" spans="1:15" ht="15.75">
      <c r="A2" s="116" t="s">
        <v>11</v>
      </c>
      <c r="B2" s="116"/>
      <c r="C2" s="116"/>
      <c r="D2" s="116"/>
      <c r="E2" s="116"/>
      <c r="F2" s="116"/>
      <c r="G2" s="116"/>
      <c r="H2" s="116"/>
      <c r="I2" s="116"/>
      <c r="J2" s="7"/>
      <c r="K2" s="7"/>
      <c r="L2" s="7"/>
      <c r="M2" s="7"/>
      <c r="N2" s="7"/>
      <c r="O2" s="7"/>
    </row>
    <row r="3" spans="1:9" ht="15.75">
      <c r="A3" s="6"/>
      <c r="B3" s="6"/>
      <c r="C3" s="6"/>
      <c r="D3" s="6"/>
      <c r="E3" s="6"/>
      <c r="F3" s="6"/>
      <c r="G3" s="6"/>
      <c r="H3" s="6"/>
      <c r="I3" s="6"/>
    </row>
    <row r="4" spans="1:9" ht="20.25" customHeight="1">
      <c r="A4" s="120" t="s">
        <v>69</v>
      </c>
      <c r="B4" s="120"/>
      <c r="C4" s="120"/>
      <c r="D4" s="120"/>
      <c r="E4" s="120"/>
      <c r="F4" s="120"/>
      <c r="G4" s="120"/>
      <c r="H4" s="120"/>
      <c r="I4" s="120"/>
    </row>
    <row r="5" spans="1:9" ht="26.25" customHeight="1">
      <c r="A5" s="96" t="s">
        <v>0</v>
      </c>
      <c r="B5" s="96" t="s">
        <v>9</v>
      </c>
      <c r="C5" s="96" t="s">
        <v>35</v>
      </c>
      <c r="D5" s="122" t="s">
        <v>10</v>
      </c>
      <c r="E5" s="123"/>
      <c r="F5" s="123"/>
      <c r="G5" s="124"/>
      <c r="H5" s="96" t="s">
        <v>2</v>
      </c>
      <c r="I5" s="96" t="s">
        <v>23</v>
      </c>
    </row>
    <row r="6" spans="1:9" s="13" customFormat="1" ht="23.25" customHeight="1">
      <c r="A6" s="97"/>
      <c r="B6" s="97"/>
      <c r="C6" s="108"/>
      <c r="D6" s="11" t="s">
        <v>264</v>
      </c>
      <c r="E6" s="11" t="s">
        <v>266</v>
      </c>
      <c r="F6" s="11" t="s">
        <v>267</v>
      </c>
      <c r="G6" s="11" t="s">
        <v>30</v>
      </c>
      <c r="H6" s="97"/>
      <c r="I6" s="97"/>
    </row>
    <row r="7" spans="1:9" s="13" customFormat="1" ht="13.5" customHeight="1">
      <c r="A7" s="4">
        <v>1</v>
      </c>
      <c r="B7" s="4">
        <v>2</v>
      </c>
      <c r="C7" s="28">
        <v>3</v>
      </c>
      <c r="D7" s="4">
        <v>4</v>
      </c>
      <c r="E7" s="4">
        <v>5</v>
      </c>
      <c r="F7" s="4">
        <v>6</v>
      </c>
      <c r="G7" s="4">
        <v>7</v>
      </c>
      <c r="H7" s="4">
        <v>8</v>
      </c>
      <c r="I7" s="4">
        <v>9</v>
      </c>
    </row>
    <row r="8" spans="1:9" ht="28.5">
      <c r="A8" s="117" t="s">
        <v>20</v>
      </c>
      <c r="B8" s="29" t="s">
        <v>31</v>
      </c>
      <c r="C8" s="2"/>
      <c r="D8" s="76">
        <f>D9+D10</f>
        <v>87.4</v>
      </c>
      <c r="E8" s="76">
        <f>E9+E10</f>
        <v>0</v>
      </c>
      <c r="F8" s="76">
        <f>F9+F10</f>
        <v>0</v>
      </c>
      <c r="G8" s="76">
        <f>G9+G10</f>
        <v>87.4</v>
      </c>
      <c r="H8" s="117" t="s">
        <v>5</v>
      </c>
      <c r="I8" s="117" t="s">
        <v>25</v>
      </c>
    </row>
    <row r="9" spans="1:9" ht="18.75" customHeight="1">
      <c r="A9" s="118"/>
      <c r="B9" s="31" t="s">
        <v>73</v>
      </c>
      <c r="C9" s="2">
        <v>4</v>
      </c>
      <c r="D9" s="77">
        <v>20</v>
      </c>
      <c r="E9" s="77"/>
      <c r="F9" s="77"/>
      <c r="G9" s="77">
        <v>20</v>
      </c>
      <c r="H9" s="118"/>
      <c r="I9" s="118"/>
    </row>
    <row r="10" spans="1:9" ht="32.25" customHeight="1">
      <c r="A10" s="119"/>
      <c r="B10" s="31" t="s">
        <v>70</v>
      </c>
      <c r="C10" s="2">
        <v>25</v>
      </c>
      <c r="D10" s="77">
        <v>67.4</v>
      </c>
      <c r="E10" s="77"/>
      <c r="F10" s="77"/>
      <c r="G10" s="77">
        <v>67.4</v>
      </c>
      <c r="H10" s="119"/>
      <c r="I10" s="119"/>
    </row>
    <row r="11" spans="1:9" ht="30" customHeight="1">
      <c r="A11" s="117" t="s">
        <v>21</v>
      </c>
      <c r="B11" s="30" t="s">
        <v>32</v>
      </c>
      <c r="C11" s="2"/>
      <c r="D11" s="76">
        <f>D12+D13</f>
        <v>141</v>
      </c>
      <c r="E11" s="76">
        <f>E12+E13</f>
        <v>0</v>
      </c>
      <c r="F11" s="76">
        <f>F12+F13</f>
        <v>0</v>
      </c>
      <c r="G11" s="76">
        <f>G12+G13</f>
        <v>141</v>
      </c>
      <c r="H11" s="117" t="s">
        <v>5</v>
      </c>
      <c r="I11" s="117" t="s">
        <v>12</v>
      </c>
    </row>
    <row r="12" spans="1:9" ht="30" customHeight="1">
      <c r="A12" s="118"/>
      <c r="B12" s="31" t="s">
        <v>70</v>
      </c>
      <c r="C12" s="2">
        <v>20</v>
      </c>
      <c r="D12" s="77">
        <v>56</v>
      </c>
      <c r="E12" s="77"/>
      <c r="F12" s="77"/>
      <c r="G12" s="77">
        <v>56</v>
      </c>
      <c r="H12" s="118"/>
      <c r="I12" s="118"/>
    </row>
    <row r="13" spans="1:9" ht="16.5" customHeight="1">
      <c r="A13" s="119"/>
      <c r="B13" s="2" t="s">
        <v>34</v>
      </c>
      <c r="C13" s="2">
        <v>1</v>
      </c>
      <c r="D13" s="77">
        <v>85</v>
      </c>
      <c r="E13" s="77"/>
      <c r="F13" s="77"/>
      <c r="G13" s="77">
        <v>85</v>
      </c>
      <c r="H13" s="119"/>
      <c r="I13" s="119"/>
    </row>
    <row r="14" spans="1:9" ht="22.5" customHeight="1">
      <c r="A14" s="117" t="s">
        <v>26</v>
      </c>
      <c r="B14" s="30" t="s">
        <v>77</v>
      </c>
      <c r="C14" s="2"/>
      <c r="D14" s="76">
        <f>D15+D16+D17+D18+D19+D20+D21</f>
        <v>263.09000000000003</v>
      </c>
      <c r="E14" s="77"/>
      <c r="F14" s="77"/>
      <c r="G14" s="76">
        <v>263.09</v>
      </c>
      <c r="H14" s="117" t="s">
        <v>5</v>
      </c>
      <c r="I14" s="117" t="s">
        <v>12</v>
      </c>
    </row>
    <row r="15" spans="1:9" ht="17.25" customHeight="1">
      <c r="A15" s="107"/>
      <c r="B15" s="35" t="s">
        <v>79</v>
      </c>
      <c r="C15" s="2">
        <v>2</v>
      </c>
      <c r="D15" s="77">
        <v>116</v>
      </c>
      <c r="E15" s="77"/>
      <c r="F15" s="77"/>
      <c r="G15" s="77">
        <v>116</v>
      </c>
      <c r="H15" s="107"/>
      <c r="I15" s="107"/>
    </row>
    <row r="16" spans="1:9" ht="15" customHeight="1">
      <c r="A16" s="107"/>
      <c r="B16" s="35" t="s">
        <v>80</v>
      </c>
      <c r="C16" s="2">
        <v>2</v>
      </c>
      <c r="D16" s="77">
        <v>7.6</v>
      </c>
      <c r="E16" s="77"/>
      <c r="F16" s="77"/>
      <c r="G16" s="77">
        <v>7.6</v>
      </c>
      <c r="H16" s="107"/>
      <c r="I16" s="107"/>
    </row>
    <row r="17" spans="1:9" ht="17.25" customHeight="1">
      <c r="A17" s="107"/>
      <c r="B17" s="35" t="s">
        <v>81</v>
      </c>
      <c r="C17" s="2">
        <v>30</v>
      </c>
      <c r="D17" s="77">
        <v>9.6</v>
      </c>
      <c r="E17" s="77"/>
      <c r="F17" s="77"/>
      <c r="G17" s="77">
        <v>9.6</v>
      </c>
      <c r="H17" s="107"/>
      <c r="I17" s="107"/>
    </row>
    <row r="18" spans="1:9" ht="13.5" customHeight="1">
      <c r="A18" s="107"/>
      <c r="B18" s="35" t="s">
        <v>268</v>
      </c>
      <c r="C18" s="2">
        <v>18</v>
      </c>
      <c r="D18" s="77">
        <v>19.44</v>
      </c>
      <c r="E18" s="77"/>
      <c r="F18" s="77"/>
      <c r="G18" s="77">
        <v>19.44</v>
      </c>
      <c r="H18" s="107"/>
      <c r="I18" s="107"/>
    </row>
    <row r="19" spans="1:9" ht="17.25" customHeight="1">
      <c r="A19" s="107"/>
      <c r="B19" s="35" t="s">
        <v>82</v>
      </c>
      <c r="C19" s="2">
        <v>7</v>
      </c>
      <c r="D19" s="77">
        <v>38.15</v>
      </c>
      <c r="E19" s="77"/>
      <c r="F19" s="77"/>
      <c r="G19" s="77">
        <v>38.15</v>
      </c>
      <c r="H19" s="107"/>
      <c r="I19" s="107"/>
    </row>
    <row r="20" spans="1:9" ht="17.25" customHeight="1">
      <c r="A20" s="107"/>
      <c r="B20" s="36" t="s">
        <v>83</v>
      </c>
      <c r="C20" s="34">
        <v>4</v>
      </c>
      <c r="D20" s="78">
        <v>24.8</v>
      </c>
      <c r="E20" s="78"/>
      <c r="F20" s="78"/>
      <c r="G20" s="78">
        <v>24.8</v>
      </c>
      <c r="H20" s="107"/>
      <c r="I20" s="107"/>
    </row>
    <row r="21" spans="1:47" s="3" customFormat="1" ht="15" customHeight="1">
      <c r="A21" s="108"/>
      <c r="B21" s="35" t="s">
        <v>84</v>
      </c>
      <c r="C21" s="2">
        <v>50</v>
      </c>
      <c r="D21" s="77">
        <v>47.5</v>
      </c>
      <c r="E21" s="77"/>
      <c r="F21" s="77"/>
      <c r="G21" s="77">
        <v>47.5</v>
      </c>
      <c r="H21" s="108"/>
      <c r="I21" s="108"/>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9" s="7" customFormat="1" ht="45.75" customHeight="1">
      <c r="A22" s="117" t="s">
        <v>27</v>
      </c>
      <c r="B22" s="51" t="s">
        <v>323</v>
      </c>
      <c r="C22" s="2"/>
      <c r="D22" s="76">
        <f>D23+D24+D25+D26+D27</f>
        <v>196.61</v>
      </c>
      <c r="E22" s="76">
        <f>E23+E24+E25+E26+E27</f>
        <v>0</v>
      </c>
      <c r="F22" s="76">
        <f>F23+F24+F25+F26+F27</f>
        <v>0</v>
      </c>
      <c r="G22" s="76">
        <v>196.61</v>
      </c>
      <c r="H22" s="96" t="s">
        <v>5</v>
      </c>
      <c r="I22" s="96" t="s">
        <v>323</v>
      </c>
    </row>
    <row r="23" spans="1:9" s="7" customFormat="1" ht="14.25" customHeight="1">
      <c r="A23" s="118"/>
      <c r="B23" s="35" t="s">
        <v>85</v>
      </c>
      <c r="C23" s="2">
        <v>1</v>
      </c>
      <c r="D23" s="77">
        <v>58</v>
      </c>
      <c r="E23" s="77"/>
      <c r="F23" s="77"/>
      <c r="G23" s="77">
        <v>58</v>
      </c>
      <c r="H23" s="107"/>
      <c r="I23" s="107"/>
    </row>
    <row r="24" spans="1:9" s="7" customFormat="1" ht="17.25" customHeight="1">
      <c r="A24" s="118"/>
      <c r="B24" s="35" t="s">
        <v>86</v>
      </c>
      <c r="C24" s="2">
        <v>40</v>
      </c>
      <c r="D24" s="77">
        <v>96.1</v>
      </c>
      <c r="E24" s="77"/>
      <c r="F24" s="77"/>
      <c r="G24" s="77">
        <v>96.1</v>
      </c>
      <c r="H24" s="107"/>
      <c r="I24" s="107"/>
    </row>
    <row r="25" spans="1:9" s="7" customFormat="1" ht="17.25" customHeight="1">
      <c r="A25" s="118"/>
      <c r="B25" s="35" t="s">
        <v>82</v>
      </c>
      <c r="C25" s="2">
        <v>3</v>
      </c>
      <c r="D25" s="77">
        <v>17.3</v>
      </c>
      <c r="E25" s="77"/>
      <c r="F25" s="77"/>
      <c r="G25" s="77">
        <v>17.3</v>
      </c>
      <c r="H25" s="107"/>
      <c r="I25" s="107"/>
    </row>
    <row r="26" spans="1:9" s="7" customFormat="1" ht="17.25" customHeight="1">
      <c r="A26" s="118"/>
      <c r="B26" s="35" t="s">
        <v>87</v>
      </c>
      <c r="C26" s="2">
        <v>1</v>
      </c>
      <c r="D26" s="77">
        <v>6.8</v>
      </c>
      <c r="E26" s="77"/>
      <c r="F26" s="77"/>
      <c r="G26" s="77">
        <v>6.8</v>
      </c>
      <c r="H26" s="107"/>
      <c r="I26" s="107"/>
    </row>
    <row r="27" spans="1:9" s="7" customFormat="1" ht="17.25" customHeight="1">
      <c r="A27" s="119"/>
      <c r="B27" s="35" t="s">
        <v>88</v>
      </c>
      <c r="C27" s="2">
        <v>1</v>
      </c>
      <c r="D27" s="77">
        <v>18.41</v>
      </c>
      <c r="E27" s="77"/>
      <c r="F27" s="77"/>
      <c r="G27" s="77">
        <v>18.41</v>
      </c>
      <c r="H27" s="108"/>
      <c r="I27" s="108"/>
    </row>
    <row r="28" spans="1:9" s="7" customFormat="1" ht="36.75" customHeight="1">
      <c r="A28" s="117" t="s">
        <v>89</v>
      </c>
      <c r="B28" s="30" t="s">
        <v>31</v>
      </c>
      <c r="C28" s="2"/>
      <c r="D28" s="76">
        <f>D29</f>
        <v>17.3</v>
      </c>
      <c r="E28" s="76">
        <f>E29</f>
        <v>0</v>
      </c>
      <c r="F28" s="76">
        <f>F29</f>
        <v>0</v>
      </c>
      <c r="G28" s="76">
        <v>17.3</v>
      </c>
      <c r="H28" s="109" t="s">
        <v>5</v>
      </c>
      <c r="I28" s="109" t="s">
        <v>25</v>
      </c>
    </row>
    <row r="29" spans="1:9" s="7" customFormat="1" ht="17.25" customHeight="1">
      <c r="A29" s="119"/>
      <c r="B29" s="35" t="s">
        <v>90</v>
      </c>
      <c r="C29" s="2">
        <v>2</v>
      </c>
      <c r="D29" s="77">
        <v>17.3</v>
      </c>
      <c r="E29" s="77"/>
      <c r="F29" s="77"/>
      <c r="G29" s="77">
        <v>17.3</v>
      </c>
      <c r="H29" s="121"/>
      <c r="I29" s="121"/>
    </row>
    <row r="30" spans="1:9" s="7" customFormat="1" ht="33" customHeight="1">
      <c r="A30" s="137" t="s">
        <v>91</v>
      </c>
      <c r="B30" s="30" t="s">
        <v>269</v>
      </c>
      <c r="C30" s="2"/>
      <c r="D30" s="76">
        <f>D31+D32</f>
        <v>32.79</v>
      </c>
      <c r="E30" s="76">
        <f>E31+E32</f>
        <v>0</v>
      </c>
      <c r="F30" s="76">
        <f>F31+F32</f>
        <v>0</v>
      </c>
      <c r="G30" s="76">
        <v>32.79</v>
      </c>
      <c r="H30" s="96" t="s">
        <v>5</v>
      </c>
      <c r="I30" s="96" t="s">
        <v>60</v>
      </c>
    </row>
    <row r="31" spans="1:9" s="7" customFormat="1" ht="17.25" customHeight="1">
      <c r="A31" s="107"/>
      <c r="B31" s="35" t="s">
        <v>84</v>
      </c>
      <c r="C31" s="2">
        <v>10</v>
      </c>
      <c r="D31" s="77">
        <v>25.99</v>
      </c>
      <c r="E31" s="77"/>
      <c r="F31" s="77"/>
      <c r="G31" s="77">
        <v>25.99</v>
      </c>
      <c r="H31" s="107"/>
      <c r="I31" s="107"/>
    </row>
    <row r="32" spans="1:9" s="7" customFormat="1" ht="17.25" customHeight="1">
      <c r="A32" s="108"/>
      <c r="B32" s="35" t="s">
        <v>82</v>
      </c>
      <c r="C32" s="2">
        <v>1</v>
      </c>
      <c r="D32" s="77">
        <v>6.8</v>
      </c>
      <c r="E32" s="77"/>
      <c r="F32" s="77"/>
      <c r="G32" s="77">
        <v>6.8</v>
      </c>
      <c r="H32" s="108"/>
      <c r="I32" s="108"/>
    </row>
    <row r="33" spans="1:9" s="7" customFormat="1" ht="44.25" customHeight="1">
      <c r="A33" s="117" t="s">
        <v>92</v>
      </c>
      <c r="B33" s="51" t="s">
        <v>324</v>
      </c>
      <c r="C33" s="2"/>
      <c r="D33" s="76">
        <f>D34+D35+D36</f>
        <v>165.35</v>
      </c>
      <c r="E33" s="76">
        <f>E34+E35+E36</f>
        <v>0</v>
      </c>
      <c r="F33" s="76">
        <f>F34+F35+F36</f>
        <v>0</v>
      </c>
      <c r="G33" s="76">
        <v>165.35</v>
      </c>
      <c r="H33" s="96" t="s">
        <v>5</v>
      </c>
      <c r="I33" s="96" t="s">
        <v>324</v>
      </c>
    </row>
    <row r="34" spans="1:9" s="7" customFormat="1" ht="17.25" customHeight="1">
      <c r="A34" s="118"/>
      <c r="B34" s="35" t="s">
        <v>86</v>
      </c>
      <c r="C34" s="2">
        <v>40</v>
      </c>
      <c r="D34" s="77">
        <v>118</v>
      </c>
      <c r="E34" s="77"/>
      <c r="F34" s="77"/>
      <c r="G34" s="77">
        <v>118</v>
      </c>
      <c r="H34" s="107"/>
      <c r="I34" s="107"/>
    </row>
    <row r="35" spans="1:9" s="7" customFormat="1" ht="17.25" customHeight="1">
      <c r="A35" s="118"/>
      <c r="B35" s="35" t="s">
        <v>93</v>
      </c>
      <c r="C35" s="2">
        <v>24</v>
      </c>
      <c r="D35" s="77">
        <v>9.6</v>
      </c>
      <c r="E35" s="77"/>
      <c r="F35" s="77"/>
      <c r="G35" s="77">
        <v>9.6</v>
      </c>
      <c r="H35" s="107"/>
      <c r="I35" s="107"/>
    </row>
    <row r="36" spans="1:9" s="7" customFormat="1" ht="33" customHeight="1">
      <c r="A36" s="119"/>
      <c r="B36" s="35" t="s">
        <v>94</v>
      </c>
      <c r="C36" s="2">
        <v>6</v>
      </c>
      <c r="D36" s="77">
        <v>37.75</v>
      </c>
      <c r="E36" s="77"/>
      <c r="F36" s="77"/>
      <c r="G36" s="77">
        <v>37.75</v>
      </c>
      <c r="H36" s="108"/>
      <c r="I36" s="108"/>
    </row>
    <row r="37" spans="1:9" s="7" customFormat="1" ht="66" customHeight="1">
      <c r="A37" s="141" t="s">
        <v>95</v>
      </c>
      <c r="B37" s="51" t="s">
        <v>99</v>
      </c>
      <c r="C37" s="2"/>
      <c r="D37" s="76">
        <f>D38+D54+D61+D66+D88+D127+D131</f>
        <v>1357.0249999999999</v>
      </c>
      <c r="E37" s="77"/>
      <c r="F37" s="77"/>
      <c r="G37" s="76">
        <f>G38+G54+G61+G66+G88+G127+G131</f>
        <v>1357.0249999999999</v>
      </c>
      <c r="H37" s="125" t="s">
        <v>5</v>
      </c>
      <c r="I37" s="125" t="s">
        <v>271</v>
      </c>
    </row>
    <row r="38" spans="1:9" s="7" customFormat="1" ht="26.25" customHeight="1">
      <c r="A38" s="149"/>
      <c r="B38" s="37" t="s">
        <v>100</v>
      </c>
      <c r="C38" s="2"/>
      <c r="D38" s="76">
        <v>289.63</v>
      </c>
      <c r="E38" s="77"/>
      <c r="F38" s="77"/>
      <c r="G38" s="76">
        <v>289.63</v>
      </c>
      <c r="H38" s="138"/>
      <c r="I38" s="138"/>
    </row>
    <row r="39" spans="1:9" s="7" customFormat="1" ht="16.5" customHeight="1">
      <c r="A39" s="149"/>
      <c r="B39" s="35" t="s">
        <v>101</v>
      </c>
      <c r="C39" s="2">
        <v>2</v>
      </c>
      <c r="D39" s="77">
        <v>5</v>
      </c>
      <c r="E39" s="77"/>
      <c r="F39" s="77"/>
      <c r="G39" s="77">
        <v>5</v>
      </c>
      <c r="H39" s="138"/>
      <c r="I39" s="138"/>
    </row>
    <row r="40" spans="1:9" s="7" customFormat="1" ht="19.5" customHeight="1">
      <c r="A40" s="149"/>
      <c r="B40" s="35" t="s">
        <v>102</v>
      </c>
      <c r="C40" s="2">
        <v>1</v>
      </c>
      <c r="D40" s="77">
        <v>4.6</v>
      </c>
      <c r="E40" s="77"/>
      <c r="F40" s="77"/>
      <c r="G40" s="77">
        <v>4.6</v>
      </c>
      <c r="H40" s="138"/>
      <c r="I40" s="138"/>
    </row>
    <row r="41" spans="1:9" s="7" customFormat="1" ht="17.25" customHeight="1">
      <c r="A41" s="149"/>
      <c r="B41" s="35" t="s">
        <v>103</v>
      </c>
      <c r="C41" s="2">
        <v>4</v>
      </c>
      <c r="D41" s="77">
        <v>4.2</v>
      </c>
      <c r="E41" s="77"/>
      <c r="F41" s="77"/>
      <c r="G41" s="77">
        <v>42</v>
      </c>
      <c r="H41" s="138"/>
      <c r="I41" s="138"/>
    </row>
    <row r="42" spans="1:9" s="7" customFormat="1" ht="21" customHeight="1">
      <c r="A42" s="149"/>
      <c r="B42" s="35" t="s">
        <v>104</v>
      </c>
      <c r="C42" s="2">
        <v>4</v>
      </c>
      <c r="D42" s="77">
        <v>34.2</v>
      </c>
      <c r="E42" s="77"/>
      <c r="F42" s="77"/>
      <c r="G42" s="77">
        <v>34.2</v>
      </c>
      <c r="H42" s="138"/>
      <c r="I42" s="138"/>
    </row>
    <row r="43" spans="1:9" s="7" customFormat="1" ht="18" customHeight="1">
      <c r="A43" s="149"/>
      <c r="B43" s="35" t="s">
        <v>105</v>
      </c>
      <c r="C43" s="2">
        <v>4</v>
      </c>
      <c r="D43" s="77">
        <v>15.64</v>
      </c>
      <c r="E43" s="77"/>
      <c r="F43" s="77"/>
      <c r="G43" s="77">
        <v>15.64</v>
      </c>
      <c r="H43" s="138"/>
      <c r="I43" s="138"/>
    </row>
    <row r="44" spans="1:9" s="7" customFormat="1" ht="17.25" customHeight="1">
      <c r="A44" s="149"/>
      <c r="B44" s="35" t="s">
        <v>106</v>
      </c>
      <c r="C44" s="2">
        <v>4</v>
      </c>
      <c r="D44" s="77">
        <v>24.72</v>
      </c>
      <c r="E44" s="77"/>
      <c r="F44" s="77"/>
      <c r="G44" s="77">
        <v>24.72</v>
      </c>
      <c r="H44" s="138"/>
      <c r="I44" s="138"/>
    </row>
    <row r="45" spans="1:9" s="7" customFormat="1" ht="19.5" customHeight="1">
      <c r="A45" s="149"/>
      <c r="B45" s="35" t="s">
        <v>107</v>
      </c>
      <c r="C45" s="2">
        <v>4</v>
      </c>
      <c r="D45" s="77">
        <v>19.44</v>
      </c>
      <c r="E45" s="77"/>
      <c r="F45" s="77"/>
      <c r="G45" s="77">
        <v>19.44</v>
      </c>
      <c r="H45" s="138"/>
      <c r="I45" s="138"/>
    </row>
    <row r="46" spans="1:9" s="7" customFormat="1" ht="21" customHeight="1">
      <c r="A46" s="149"/>
      <c r="B46" s="39" t="s">
        <v>108</v>
      </c>
      <c r="C46" s="2">
        <v>4</v>
      </c>
      <c r="D46" s="77">
        <v>20.92</v>
      </c>
      <c r="E46" s="77"/>
      <c r="F46" s="77"/>
      <c r="G46" s="77">
        <v>20.92</v>
      </c>
      <c r="H46" s="138"/>
      <c r="I46" s="138"/>
    </row>
    <row r="47" spans="1:9" s="7" customFormat="1" ht="21" customHeight="1">
      <c r="A47" s="149"/>
      <c r="B47" s="35" t="s">
        <v>109</v>
      </c>
      <c r="C47" s="2">
        <v>4</v>
      </c>
      <c r="D47" s="77">
        <v>13.08</v>
      </c>
      <c r="E47" s="77"/>
      <c r="F47" s="77"/>
      <c r="G47" s="77">
        <v>13.08</v>
      </c>
      <c r="H47" s="138"/>
      <c r="I47" s="138"/>
    </row>
    <row r="48" spans="1:9" s="7" customFormat="1" ht="21" customHeight="1">
      <c r="A48" s="149"/>
      <c r="B48" s="35" t="s">
        <v>110</v>
      </c>
      <c r="C48" s="2">
        <v>4</v>
      </c>
      <c r="D48" s="77">
        <v>6.28</v>
      </c>
      <c r="E48" s="77"/>
      <c r="F48" s="77"/>
      <c r="G48" s="77">
        <v>6.28</v>
      </c>
      <c r="H48" s="138"/>
      <c r="I48" s="138"/>
    </row>
    <row r="49" spans="1:9" s="7" customFormat="1" ht="21" customHeight="1">
      <c r="A49" s="149"/>
      <c r="B49" s="35" t="s">
        <v>114</v>
      </c>
      <c r="C49" s="2">
        <v>4</v>
      </c>
      <c r="D49" s="77">
        <v>28.8</v>
      </c>
      <c r="E49" s="77"/>
      <c r="F49" s="77"/>
      <c r="G49" s="77">
        <v>28.8</v>
      </c>
      <c r="H49" s="138"/>
      <c r="I49" s="138"/>
    </row>
    <row r="50" spans="1:9" s="7" customFormat="1" ht="21" customHeight="1">
      <c r="A50" s="149"/>
      <c r="B50" s="35" t="s">
        <v>111</v>
      </c>
      <c r="C50" s="2">
        <v>9</v>
      </c>
      <c r="D50" s="77">
        <v>6.75</v>
      </c>
      <c r="E50" s="77"/>
      <c r="F50" s="77"/>
      <c r="G50" s="77">
        <v>6.75</v>
      </c>
      <c r="H50" s="138"/>
      <c r="I50" s="138"/>
    </row>
    <row r="51" spans="1:9" s="7" customFormat="1" ht="21" customHeight="1">
      <c r="A51" s="149"/>
      <c r="B51" s="35" t="s">
        <v>112</v>
      </c>
      <c r="C51" s="2">
        <v>2</v>
      </c>
      <c r="D51" s="77">
        <v>8</v>
      </c>
      <c r="E51" s="77"/>
      <c r="F51" s="77"/>
      <c r="G51" s="77">
        <v>8</v>
      </c>
      <c r="H51" s="138"/>
      <c r="I51" s="138"/>
    </row>
    <row r="52" spans="1:9" s="7" customFormat="1" ht="21" customHeight="1">
      <c r="A52" s="149"/>
      <c r="B52" s="35" t="s">
        <v>113</v>
      </c>
      <c r="C52" s="2">
        <v>4</v>
      </c>
      <c r="D52" s="77">
        <v>28.2</v>
      </c>
      <c r="E52" s="77"/>
      <c r="F52" s="77"/>
      <c r="G52" s="77">
        <v>28.2</v>
      </c>
      <c r="H52" s="138"/>
      <c r="I52" s="138"/>
    </row>
    <row r="53" spans="1:9" s="7" customFormat="1" ht="21" customHeight="1">
      <c r="A53" s="149"/>
      <c r="B53" s="35" t="s">
        <v>115</v>
      </c>
      <c r="C53" s="2">
        <v>4</v>
      </c>
      <c r="D53" s="77">
        <v>32</v>
      </c>
      <c r="E53" s="77"/>
      <c r="F53" s="77"/>
      <c r="G53" s="77">
        <v>32</v>
      </c>
      <c r="H53" s="138"/>
      <c r="I53" s="138"/>
    </row>
    <row r="54" spans="1:9" s="7" customFormat="1" ht="21" customHeight="1">
      <c r="A54" s="149"/>
      <c r="B54" s="37" t="s">
        <v>116</v>
      </c>
      <c r="C54" s="2"/>
      <c r="D54" s="76">
        <v>100.05</v>
      </c>
      <c r="E54" s="77"/>
      <c r="F54" s="77"/>
      <c r="G54" s="76">
        <v>100.05</v>
      </c>
      <c r="H54" s="138"/>
      <c r="I54" s="138"/>
    </row>
    <row r="55" spans="1:9" s="7" customFormat="1" ht="31.5" customHeight="1">
      <c r="A55" s="149"/>
      <c r="B55" s="35" t="s">
        <v>122</v>
      </c>
      <c r="C55" s="2">
        <v>200</v>
      </c>
      <c r="D55" s="77">
        <v>19</v>
      </c>
      <c r="E55" s="77"/>
      <c r="F55" s="77"/>
      <c r="G55" s="77">
        <v>19</v>
      </c>
      <c r="H55" s="138"/>
      <c r="I55" s="138"/>
    </row>
    <row r="56" spans="1:9" s="7" customFormat="1" ht="16.5" customHeight="1">
      <c r="A56" s="149"/>
      <c r="B56" s="35" t="s">
        <v>117</v>
      </c>
      <c r="C56" s="2">
        <v>17</v>
      </c>
      <c r="D56" s="77">
        <v>42.5</v>
      </c>
      <c r="E56" s="77"/>
      <c r="F56" s="77"/>
      <c r="G56" s="77">
        <v>42.5</v>
      </c>
      <c r="H56" s="138"/>
      <c r="I56" s="138"/>
    </row>
    <row r="57" spans="1:9" s="7" customFormat="1" ht="16.5" customHeight="1">
      <c r="A57" s="149"/>
      <c r="B57" s="35" t="s">
        <v>118</v>
      </c>
      <c r="C57" s="2">
        <v>10</v>
      </c>
      <c r="D57" s="77">
        <v>18</v>
      </c>
      <c r="E57" s="77"/>
      <c r="F57" s="77"/>
      <c r="G57" s="77">
        <v>18</v>
      </c>
      <c r="H57" s="138"/>
      <c r="I57" s="138"/>
    </row>
    <row r="58" spans="1:9" s="7" customFormat="1" ht="14.25" customHeight="1">
      <c r="A58" s="149"/>
      <c r="B58" s="35" t="s">
        <v>119</v>
      </c>
      <c r="C58" s="2">
        <v>18</v>
      </c>
      <c r="D58" s="77">
        <v>11.7</v>
      </c>
      <c r="E58" s="77"/>
      <c r="F58" s="77"/>
      <c r="G58" s="77">
        <v>11.7</v>
      </c>
      <c r="H58" s="138"/>
      <c r="I58" s="138"/>
    </row>
    <row r="59" spans="1:9" s="7" customFormat="1" ht="17.25" customHeight="1">
      <c r="A59" s="149"/>
      <c r="B59" s="35" t="s">
        <v>120</v>
      </c>
      <c r="C59" s="2">
        <v>14</v>
      </c>
      <c r="D59" s="77">
        <v>6.3</v>
      </c>
      <c r="E59" s="77"/>
      <c r="F59" s="77"/>
      <c r="G59" s="77">
        <v>6.3</v>
      </c>
      <c r="H59" s="138"/>
      <c r="I59" s="138"/>
    </row>
    <row r="60" spans="1:9" s="7" customFormat="1" ht="16.5" customHeight="1">
      <c r="A60" s="149"/>
      <c r="B60" s="35" t="s">
        <v>121</v>
      </c>
      <c r="C60" s="2">
        <v>3</v>
      </c>
      <c r="D60" s="77">
        <v>2.55</v>
      </c>
      <c r="E60" s="77"/>
      <c r="F60" s="77"/>
      <c r="G60" s="77">
        <v>2.55</v>
      </c>
      <c r="H60" s="138"/>
      <c r="I60" s="138"/>
    </row>
    <row r="61" spans="1:9" s="7" customFormat="1" ht="16.5" customHeight="1">
      <c r="A61" s="149"/>
      <c r="B61" s="37" t="s">
        <v>123</v>
      </c>
      <c r="C61" s="2"/>
      <c r="D61" s="76">
        <v>160</v>
      </c>
      <c r="E61" s="77"/>
      <c r="F61" s="77"/>
      <c r="G61" s="76">
        <v>160</v>
      </c>
      <c r="H61" s="138"/>
      <c r="I61" s="138"/>
    </row>
    <row r="62" spans="1:9" s="7" customFormat="1" ht="27.75" customHeight="1">
      <c r="A62" s="149"/>
      <c r="B62" s="35" t="s">
        <v>124</v>
      </c>
      <c r="C62" s="2">
        <v>5</v>
      </c>
      <c r="D62" s="77">
        <v>42.5</v>
      </c>
      <c r="E62" s="77"/>
      <c r="F62" s="77"/>
      <c r="G62" s="77">
        <v>42.5</v>
      </c>
      <c r="H62" s="138"/>
      <c r="I62" s="138"/>
    </row>
    <row r="63" spans="1:9" s="7" customFormat="1" ht="31.5" customHeight="1">
      <c r="A63" s="149"/>
      <c r="B63" s="35" t="s">
        <v>125</v>
      </c>
      <c r="C63" s="2">
        <v>5</v>
      </c>
      <c r="D63" s="77">
        <v>27.5</v>
      </c>
      <c r="E63" s="77"/>
      <c r="F63" s="77"/>
      <c r="G63" s="77">
        <v>27.5</v>
      </c>
      <c r="H63" s="138"/>
      <c r="I63" s="138"/>
    </row>
    <row r="64" spans="1:9" s="7" customFormat="1" ht="31.5" customHeight="1">
      <c r="A64" s="149"/>
      <c r="B64" s="35" t="s">
        <v>126</v>
      </c>
      <c r="C64" s="2" t="s">
        <v>258</v>
      </c>
      <c r="D64" s="77">
        <v>63</v>
      </c>
      <c r="E64" s="77"/>
      <c r="F64" s="77"/>
      <c r="G64" s="77">
        <v>63</v>
      </c>
      <c r="H64" s="138"/>
      <c r="I64" s="138"/>
    </row>
    <row r="65" spans="1:9" s="7" customFormat="1" ht="18" customHeight="1">
      <c r="A65" s="149"/>
      <c r="B65" s="35" t="s">
        <v>127</v>
      </c>
      <c r="C65" s="2" t="s">
        <v>258</v>
      </c>
      <c r="D65" s="77">
        <v>27</v>
      </c>
      <c r="E65" s="77"/>
      <c r="F65" s="77"/>
      <c r="G65" s="77">
        <v>27</v>
      </c>
      <c r="H65" s="138"/>
      <c r="I65" s="138"/>
    </row>
    <row r="66" spans="1:9" s="7" customFormat="1" ht="18.75" customHeight="1">
      <c r="A66" s="149"/>
      <c r="B66" s="37" t="s">
        <v>224</v>
      </c>
      <c r="C66" s="2"/>
      <c r="D66" s="76">
        <v>497.014</v>
      </c>
      <c r="E66" s="77"/>
      <c r="F66" s="77"/>
      <c r="G66" s="76">
        <v>497.014</v>
      </c>
      <c r="H66" s="138"/>
      <c r="I66" s="138"/>
    </row>
    <row r="67" spans="1:9" s="7" customFormat="1" ht="18" customHeight="1">
      <c r="A67" s="149"/>
      <c r="B67" s="35" t="s">
        <v>128</v>
      </c>
      <c r="C67" s="2">
        <v>225</v>
      </c>
      <c r="D67" s="77">
        <v>146.25</v>
      </c>
      <c r="E67" s="77"/>
      <c r="F67" s="77"/>
      <c r="G67" s="77">
        <v>146.25</v>
      </c>
      <c r="H67" s="138"/>
      <c r="I67" s="138"/>
    </row>
    <row r="68" spans="1:9" s="7" customFormat="1" ht="18" customHeight="1">
      <c r="A68" s="149"/>
      <c r="B68" s="35" t="s">
        <v>129</v>
      </c>
      <c r="C68" s="2">
        <v>80</v>
      </c>
      <c r="D68" s="77">
        <v>40</v>
      </c>
      <c r="E68" s="77"/>
      <c r="F68" s="77"/>
      <c r="G68" s="77">
        <v>40</v>
      </c>
      <c r="H68" s="138"/>
      <c r="I68" s="138"/>
    </row>
    <row r="69" spans="1:9" s="7" customFormat="1" ht="19.5" customHeight="1">
      <c r="A69" s="149"/>
      <c r="B69" s="35" t="s">
        <v>130</v>
      </c>
      <c r="C69" s="2">
        <v>80</v>
      </c>
      <c r="D69" s="77">
        <v>7.2</v>
      </c>
      <c r="E69" s="77"/>
      <c r="F69" s="77"/>
      <c r="G69" s="77">
        <v>7.2</v>
      </c>
      <c r="H69" s="138"/>
      <c r="I69" s="138"/>
    </row>
    <row r="70" spans="1:9" s="7" customFormat="1" ht="15.75" customHeight="1">
      <c r="A70" s="149"/>
      <c r="B70" s="35" t="s">
        <v>131</v>
      </c>
      <c r="C70" s="2">
        <v>90</v>
      </c>
      <c r="D70" s="77">
        <v>92.88</v>
      </c>
      <c r="E70" s="77"/>
      <c r="F70" s="77"/>
      <c r="G70" s="77">
        <v>92.88</v>
      </c>
      <c r="H70" s="138"/>
      <c r="I70" s="138"/>
    </row>
    <row r="71" spans="1:9" s="7" customFormat="1" ht="16.5" customHeight="1">
      <c r="A71" s="149"/>
      <c r="B71" s="35" t="s">
        <v>132</v>
      </c>
      <c r="C71" s="2">
        <v>90</v>
      </c>
      <c r="D71" s="77">
        <v>76.5</v>
      </c>
      <c r="E71" s="77"/>
      <c r="F71" s="77"/>
      <c r="G71" s="77">
        <v>76.5</v>
      </c>
      <c r="H71" s="138"/>
      <c r="I71" s="138"/>
    </row>
    <row r="72" spans="1:9" s="7" customFormat="1" ht="15.75" customHeight="1">
      <c r="A72" s="149"/>
      <c r="B72" s="35" t="s">
        <v>133</v>
      </c>
      <c r="C72" s="2">
        <v>180</v>
      </c>
      <c r="D72" s="77">
        <v>43.2</v>
      </c>
      <c r="E72" s="77"/>
      <c r="F72" s="77"/>
      <c r="G72" s="77">
        <v>43.2</v>
      </c>
      <c r="H72" s="138"/>
      <c r="I72" s="138"/>
    </row>
    <row r="73" spans="1:9" s="7" customFormat="1" ht="16.5" customHeight="1">
      <c r="A73" s="149"/>
      <c r="B73" s="35" t="s">
        <v>134</v>
      </c>
      <c r="C73" s="2">
        <v>300</v>
      </c>
      <c r="D73" s="77">
        <v>24</v>
      </c>
      <c r="E73" s="77"/>
      <c r="F73" s="77"/>
      <c r="G73" s="77">
        <v>24</v>
      </c>
      <c r="H73" s="138"/>
      <c r="I73" s="138"/>
    </row>
    <row r="74" spans="1:9" s="7" customFormat="1" ht="18.75" customHeight="1">
      <c r="A74" s="149"/>
      <c r="B74" s="35" t="s">
        <v>135</v>
      </c>
      <c r="C74" s="2">
        <v>120</v>
      </c>
      <c r="D74" s="77">
        <v>4.2</v>
      </c>
      <c r="E74" s="77"/>
      <c r="F74" s="77"/>
      <c r="G74" s="77">
        <v>4.2</v>
      </c>
      <c r="H74" s="138"/>
      <c r="I74" s="138"/>
    </row>
    <row r="75" spans="1:9" s="7" customFormat="1" ht="15.75" customHeight="1">
      <c r="A75" s="149"/>
      <c r="B75" s="35" t="s">
        <v>136</v>
      </c>
      <c r="C75" s="2">
        <v>20</v>
      </c>
      <c r="D75" s="77">
        <v>2.4</v>
      </c>
      <c r="E75" s="77"/>
      <c r="F75" s="77"/>
      <c r="G75" s="77">
        <v>2.4</v>
      </c>
      <c r="H75" s="138"/>
      <c r="I75" s="138"/>
    </row>
    <row r="76" spans="1:9" s="7" customFormat="1" ht="17.25" customHeight="1">
      <c r="A76" s="149"/>
      <c r="B76" s="35" t="s">
        <v>137</v>
      </c>
      <c r="C76" s="2">
        <v>60</v>
      </c>
      <c r="D76" s="77">
        <v>2.7</v>
      </c>
      <c r="E76" s="77"/>
      <c r="F76" s="77"/>
      <c r="G76" s="77">
        <v>2.7</v>
      </c>
      <c r="H76" s="138"/>
      <c r="I76" s="138"/>
    </row>
    <row r="77" spans="1:9" s="7" customFormat="1" ht="18" customHeight="1">
      <c r="A77" s="149"/>
      <c r="B77" s="35" t="s">
        <v>138</v>
      </c>
      <c r="C77" s="2">
        <v>200</v>
      </c>
      <c r="D77" s="77">
        <v>12</v>
      </c>
      <c r="E77" s="77"/>
      <c r="F77" s="77"/>
      <c r="G77" s="77">
        <v>12</v>
      </c>
      <c r="H77" s="138"/>
      <c r="I77" s="138"/>
    </row>
    <row r="78" spans="1:9" s="7" customFormat="1" ht="18.75" customHeight="1">
      <c r="A78" s="149"/>
      <c r="B78" s="35" t="s">
        <v>139</v>
      </c>
      <c r="C78" s="2">
        <v>11</v>
      </c>
      <c r="D78" s="77">
        <v>6.05</v>
      </c>
      <c r="E78" s="77"/>
      <c r="F78" s="77"/>
      <c r="G78" s="77">
        <v>6.05</v>
      </c>
      <c r="H78" s="138"/>
      <c r="I78" s="138"/>
    </row>
    <row r="79" spans="1:9" s="7" customFormat="1" ht="15.75" customHeight="1">
      <c r="A79" s="149"/>
      <c r="B79" s="35" t="s">
        <v>140</v>
      </c>
      <c r="C79" s="2">
        <v>4</v>
      </c>
      <c r="D79" s="77">
        <v>3.744</v>
      </c>
      <c r="E79" s="77"/>
      <c r="F79" s="77"/>
      <c r="G79" s="77">
        <v>3.744</v>
      </c>
      <c r="H79" s="138"/>
      <c r="I79" s="138"/>
    </row>
    <row r="80" spans="1:9" s="7" customFormat="1" ht="15.75" customHeight="1">
      <c r="A80" s="149"/>
      <c r="B80" s="35" t="s">
        <v>141</v>
      </c>
      <c r="C80" s="2">
        <v>15</v>
      </c>
      <c r="D80" s="77">
        <v>5.25</v>
      </c>
      <c r="E80" s="77"/>
      <c r="F80" s="77"/>
      <c r="G80" s="77">
        <v>5.25</v>
      </c>
      <c r="H80" s="138"/>
      <c r="I80" s="138"/>
    </row>
    <row r="81" spans="1:9" s="7" customFormat="1" ht="15.75" customHeight="1">
      <c r="A81" s="149"/>
      <c r="B81" s="35" t="s">
        <v>142</v>
      </c>
      <c r="C81" s="2">
        <v>2</v>
      </c>
      <c r="D81" s="77">
        <v>5</v>
      </c>
      <c r="E81" s="77"/>
      <c r="F81" s="77"/>
      <c r="G81" s="77">
        <v>5</v>
      </c>
      <c r="H81" s="138"/>
      <c r="I81" s="138"/>
    </row>
    <row r="82" spans="1:9" s="7" customFormat="1" ht="17.25" customHeight="1">
      <c r="A82" s="149"/>
      <c r="B82" s="35" t="s">
        <v>143</v>
      </c>
      <c r="C82" s="2">
        <v>10</v>
      </c>
      <c r="D82" s="77">
        <v>5.5</v>
      </c>
      <c r="E82" s="77"/>
      <c r="F82" s="77"/>
      <c r="G82" s="77">
        <v>5.5</v>
      </c>
      <c r="H82" s="138"/>
      <c r="I82" s="138"/>
    </row>
    <row r="83" spans="1:9" s="7" customFormat="1" ht="15" customHeight="1">
      <c r="A83" s="149"/>
      <c r="B83" s="35" t="s">
        <v>144</v>
      </c>
      <c r="C83" s="2">
        <v>2</v>
      </c>
      <c r="D83" s="77">
        <v>0.35</v>
      </c>
      <c r="E83" s="77"/>
      <c r="F83" s="77"/>
      <c r="G83" s="77">
        <v>0.35</v>
      </c>
      <c r="H83" s="138"/>
      <c r="I83" s="138"/>
    </row>
    <row r="84" spans="1:9" s="7" customFormat="1" ht="15.75" customHeight="1">
      <c r="A84" s="149"/>
      <c r="B84" s="35" t="s">
        <v>145</v>
      </c>
      <c r="C84" s="2">
        <v>4</v>
      </c>
      <c r="D84" s="77">
        <v>0.5</v>
      </c>
      <c r="E84" s="77"/>
      <c r="F84" s="77"/>
      <c r="G84" s="77">
        <v>0.5</v>
      </c>
      <c r="H84" s="138"/>
      <c r="I84" s="138"/>
    </row>
    <row r="85" spans="1:9" s="7" customFormat="1" ht="19.5" customHeight="1">
      <c r="A85" s="149"/>
      <c r="B85" s="35" t="s">
        <v>146</v>
      </c>
      <c r="C85" s="2">
        <v>12</v>
      </c>
      <c r="D85" s="77">
        <v>1.5</v>
      </c>
      <c r="E85" s="77"/>
      <c r="F85" s="77"/>
      <c r="G85" s="77">
        <v>1.5</v>
      </c>
      <c r="H85" s="138"/>
      <c r="I85" s="138"/>
    </row>
    <row r="86" spans="1:9" s="7" customFormat="1" ht="15" customHeight="1">
      <c r="A86" s="149"/>
      <c r="B86" s="35" t="s">
        <v>147</v>
      </c>
      <c r="C86" s="2">
        <v>15</v>
      </c>
      <c r="D86" s="77">
        <v>12.75</v>
      </c>
      <c r="E86" s="77"/>
      <c r="F86" s="77"/>
      <c r="G86" s="77">
        <v>12.75</v>
      </c>
      <c r="H86" s="138"/>
      <c r="I86" s="138"/>
    </row>
    <row r="87" spans="1:9" s="7" customFormat="1" ht="15" customHeight="1">
      <c r="A87" s="149"/>
      <c r="B87" s="35" t="s">
        <v>148</v>
      </c>
      <c r="C87" s="2">
        <v>8</v>
      </c>
      <c r="D87" s="77">
        <v>5.04</v>
      </c>
      <c r="E87" s="77"/>
      <c r="F87" s="77"/>
      <c r="G87" s="77">
        <v>5.04</v>
      </c>
      <c r="H87" s="138"/>
      <c r="I87" s="138"/>
    </row>
    <row r="88" spans="1:9" s="7" customFormat="1" ht="18.75" customHeight="1">
      <c r="A88" s="149"/>
      <c r="B88" s="37" t="s">
        <v>237</v>
      </c>
      <c r="C88" s="2"/>
      <c r="D88" s="76">
        <v>196.37</v>
      </c>
      <c r="E88" s="77"/>
      <c r="F88" s="77"/>
      <c r="G88" s="76">
        <v>196.37</v>
      </c>
      <c r="H88" s="138"/>
      <c r="I88" s="138"/>
    </row>
    <row r="89" spans="1:9" s="7" customFormat="1" ht="14.25" customHeight="1">
      <c r="A89" s="149"/>
      <c r="B89" s="35" t="s">
        <v>149</v>
      </c>
      <c r="C89" s="2">
        <v>4</v>
      </c>
      <c r="D89" s="77">
        <v>3.92</v>
      </c>
      <c r="E89" s="77"/>
      <c r="F89" s="77"/>
      <c r="G89" s="77">
        <v>3.92</v>
      </c>
      <c r="H89" s="138"/>
      <c r="I89" s="138"/>
    </row>
    <row r="90" spans="1:9" s="7" customFormat="1" ht="15.75" customHeight="1">
      <c r="A90" s="149"/>
      <c r="B90" s="35" t="s">
        <v>150</v>
      </c>
      <c r="C90" s="2">
        <v>5</v>
      </c>
      <c r="D90" s="77">
        <v>3.5</v>
      </c>
      <c r="E90" s="77"/>
      <c r="F90" s="77"/>
      <c r="G90" s="77">
        <v>3.5</v>
      </c>
      <c r="H90" s="138"/>
      <c r="I90" s="138"/>
    </row>
    <row r="91" spans="1:9" s="7" customFormat="1" ht="13.5" customHeight="1">
      <c r="A91" s="149"/>
      <c r="B91" s="35" t="s">
        <v>151</v>
      </c>
      <c r="C91" s="2">
        <v>100</v>
      </c>
      <c r="D91" s="77">
        <v>3</v>
      </c>
      <c r="E91" s="77"/>
      <c r="F91" s="77"/>
      <c r="G91" s="77">
        <v>3</v>
      </c>
      <c r="H91" s="138"/>
      <c r="I91" s="138"/>
    </row>
    <row r="92" spans="1:9" s="7" customFormat="1" ht="15" customHeight="1">
      <c r="A92" s="149"/>
      <c r="B92" s="35" t="s">
        <v>152</v>
      </c>
      <c r="C92" s="2">
        <v>18</v>
      </c>
      <c r="D92" s="77">
        <v>3.6</v>
      </c>
      <c r="E92" s="77"/>
      <c r="F92" s="77"/>
      <c r="G92" s="77">
        <v>3.6</v>
      </c>
      <c r="H92" s="138"/>
      <c r="I92" s="138"/>
    </row>
    <row r="93" spans="1:9" s="7" customFormat="1" ht="15" customHeight="1">
      <c r="A93" s="149"/>
      <c r="B93" s="35" t="s">
        <v>153</v>
      </c>
      <c r="C93" s="2">
        <v>8</v>
      </c>
      <c r="D93" s="77">
        <v>6</v>
      </c>
      <c r="E93" s="77"/>
      <c r="F93" s="77"/>
      <c r="G93" s="77">
        <v>6</v>
      </c>
      <c r="H93" s="138"/>
      <c r="I93" s="138"/>
    </row>
    <row r="94" spans="1:9" s="7" customFormat="1" ht="15" customHeight="1">
      <c r="A94" s="149"/>
      <c r="B94" s="35" t="s">
        <v>154</v>
      </c>
      <c r="C94" s="2">
        <v>10</v>
      </c>
      <c r="D94" s="77">
        <v>8</v>
      </c>
      <c r="E94" s="77"/>
      <c r="F94" s="77"/>
      <c r="G94" s="77">
        <v>8</v>
      </c>
      <c r="H94" s="138"/>
      <c r="I94" s="138"/>
    </row>
    <row r="95" spans="1:9" s="7" customFormat="1" ht="16.5" customHeight="1">
      <c r="A95" s="149"/>
      <c r="B95" s="35" t="s">
        <v>155</v>
      </c>
      <c r="C95" s="2">
        <v>4</v>
      </c>
      <c r="D95" s="77">
        <v>0.2</v>
      </c>
      <c r="E95" s="77"/>
      <c r="F95" s="77"/>
      <c r="G95" s="77">
        <v>0.2</v>
      </c>
      <c r="H95" s="138"/>
      <c r="I95" s="138"/>
    </row>
    <row r="96" spans="1:9" s="7" customFormat="1" ht="15.75" customHeight="1">
      <c r="A96" s="149"/>
      <c r="B96" s="35" t="s">
        <v>156</v>
      </c>
      <c r="C96" s="2">
        <v>100</v>
      </c>
      <c r="D96" s="77">
        <v>2.5</v>
      </c>
      <c r="E96" s="77"/>
      <c r="F96" s="77"/>
      <c r="G96" s="77">
        <v>2.5</v>
      </c>
      <c r="H96" s="138"/>
      <c r="I96" s="138"/>
    </row>
    <row r="97" spans="1:9" s="7" customFormat="1" ht="15.75" customHeight="1">
      <c r="A97" s="149"/>
      <c r="B97" s="35" t="s">
        <v>157</v>
      </c>
      <c r="C97" s="2">
        <v>22</v>
      </c>
      <c r="D97" s="77">
        <v>4.4</v>
      </c>
      <c r="E97" s="77"/>
      <c r="F97" s="77"/>
      <c r="G97" s="77">
        <v>4.4</v>
      </c>
      <c r="H97" s="138"/>
      <c r="I97" s="138"/>
    </row>
    <row r="98" spans="1:9" s="7" customFormat="1" ht="15.75" customHeight="1">
      <c r="A98" s="149"/>
      <c r="B98" s="35" t="s">
        <v>158</v>
      </c>
      <c r="C98" s="2">
        <v>15</v>
      </c>
      <c r="D98" s="77">
        <v>1.35</v>
      </c>
      <c r="E98" s="77"/>
      <c r="F98" s="77"/>
      <c r="G98" s="77">
        <v>1.35</v>
      </c>
      <c r="H98" s="138"/>
      <c r="I98" s="138"/>
    </row>
    <row r="99" spans="1:9" s="7" customFormat="1" ht="15" customHeight="1">
      <c r="A99" s="149"/>
      <c r="B99" s="35" t="s">
        <v>159</v>
      </c>
      <c r="C99" s="2">
        <v>2</v>
      </c>
      <c r="D99" s="77">
        <v>0.6</v>
      </c>
      <c r="E99" s="77"/>
      <c r="F99" s="77"/>
      <c r="G99" s="77">
        <v>0.6</v>
      </c>
      <c r="H99" s="138"/>
      <c r="I99" s="138"/>
    </row>
    <row r="100" spans="1:9" s="7" customFormat="1" ht="15.75" customHeight="1">
      <c r="A100" s="149"/>
      <c r="B100" s="35" t="s">
        <v>160</v>
      </c>
      <c r="C100" s="2">
        <v>150</v>
      </c>
      <c r="D100" s="77">
        <v>7.5</v>
      </c>
      <c r="E100" s="77"/>
      <c r="F100" s="77"/>
      <c r="G100" s="77">
        <v>7.5</v>
      </c>
      <c r="H100" s="138"/>
      <c r="I100" s="138"/>
    </row>
    <row r="101" spans="1:9" s="7" customFormat="1" ht="16.5" customHeight="1">
      <c r="A101" s="149"/>
      <c r="B101" s="35" t="s">
        <v>161</v>
      </c>
      <c r="C101" s="2">
        <v>15</v>
      </c>
      <c r="D101" s="77">
        <v>7.5</v>
      </c>
      <c r="E101" s="77"/>
      <c r="F101" s="77"/>
      <c r="G101" s="77">
        <v>7.5</v>
      </c>
      <c r="H101" s="138"/>
      <c r="I101" s="138"/>
    </row>
    <row r="102" spans="1:9" s="7" customFormat="1" ht="17.25" customHeight="1">
      <c r="A102" s="149"/>
      <c r="B102" s="35" t="s">
        <v>162</v>
      </c>
      <c r="C102" s="2">
        <v>15</v>
      </c>
      <c r="D102" s="77">
        <v>9.75</v>
      </c>
      <c r="E102" s="77"/>
      <c r="F102" s="77"/>
      <c r="G102" s="77">
        <v>9.75</v>
      </c>
      <c r="H102" s="138"/>
      <c r="I102" s="138"/>
    </row>
    <row r="103" spans="1:9" s="7" customFormat="1" ht="15" customHeight="1">
      <c r="A103" s="149"/>
      <c r="B103" s="35" t="s">
        <v>163</v>
      </c>
      <c r="C103" s="2">
        <v>14</v>
      </c>
      <c r="D103" s="77">
        <v>10.5</v>
      </c>
      <c r="E103" s="77"/>
      <c r="F103" s="77"/>
      <c r="G103" s="77">
        <v>10.5</v>
      </c>
      <c r="H103" s="138"/>
      <c r="I103" s="138"/>
    </row>
    <row r="104" spans="1:9" s="7" customFormat="1" ht="15" customHeight="1">
      <c r="A104" s="149"/>
      <c r="B104" s="35" t="s">
        <v>164</v>
      </c>
      <c r="C104" s="2">
        <v>125</v>
      </c>
      <c r="D104" s="77">
        <v>3.75</v>
      </c>
      <c r="E104" s="77"/>
      <c r="F104" s="77"/>
      <c r="G104" s="77">
        <v>3.75</v>
      </c>
      <c r="H104" s="138"/>
      <c r="I104" s="138"/>
    </row>
    <row r="105" spans="1:9" s="7" customFormat="1" ht="13.5" customHeight="1">
      <c r="A105" s="149"/>
      <c r="B105" s="35" t="s">
        <v>165</v>
      </c>
      <c r="C105" s="2">
        <v>150</v>
      </c>
      <c r="D105" s="77">
        <v>5.25</v>
      </c>
      <c r="E105" s="77"/>
      <c r="F105" s="77"/>
      <c r="G105" s="77">
        <v>5.25</v>
      </c>
      <c r="H105" s="138"/>
      <c r="I105" s="138"/>
    </row>
    <row r="106" spans="1:9" s="7" customFormat="1" ht="15" customHeight="1">
      <c r="A106" s="149"/>
      <c r="B106" s="35" t="s">
        <v>166</v>
      </c>
      <c r="C106" s="2">
        <v>3</v>
      </c>
      <c r="D106" s="77">
        <v>0.12</v>
      </c>
      <c r="E106" s="77"/>
      <c r="F106" s="77"/>
      <c r="G106" s="77">
        <v>0.12</v>
      </c>
      <c r="H106" s="138"/>
      <c r="I106" s="138"/>
    </row>
    <row r="107" spans="1:9" s="7" customFormat="1" ht="15.75" customHeight="1">
      <c r="A107" s="149"/>
      <c r="B107" s="35" t="s">
        <v>167</v>
      </c>
      <c r="C107" s="2">
        <v>4</v>
      </c>
      <c r="D107" s="77">
        <v>3.2</v>
      </c>
      <c r="E107" s="77"/>
      <c r="F107" s="77"/>
      <c r="G107" s="77">
        <v>3.2</v>
      </c>
      <c r="H107" s="138"/>
      <c r="I107" s="138"/>
    </row>
    <row r="108" spans="1:9" s="7" customFormat="1" ht="16.5" customHeight="1">
      <c r="A108" s="149"/>
      <c r="B108" s="35" t="s">
        <v>168</v>
      </c>
      <c r="C108" s="2">
        <v>1</v>
      </c>
      <c r="D108" s="77">
        <v>3.5</v>
      </c>
      <c r="E108" s="77"/>
      <c r="F108" s="77"/>
      <c r="G108" s="77">
        <v>3.5</v>
      </c>
      <c r="H108" s="138"/>
      <c r="I108" s="138"/>
    </row>
    <row r="109" spans="1:9" s="7" customFormat="1" ht="16.5" customHeight="1">
      <c r="A109" s="149"/>
      <c r="B109" s="35" t="s">
        <v>169</v>
      </c>
      <c r="C109" s="2">
        <v>4</v>
      </c>
      <c r="D109" s="77">
        <v>3</v>
      </c>
      <c r="E109" s="77"/>
      <c r="F109" s="77"/>
      <c r="G109" s="77">
        <v>3</v>
      </c>
      <c r="H109" s="138"/>
      <c r="I109" s="138"/>
    </row>
    <row r="110" spans="1:9" s="7" customFormat="1" ht="14.25" customHeight="1">
      <c r="A110" s="149"/>
      <c r="B110" s="35" t="s">
        <v>170</v>
      </c>
      <c r="C110" s="2">
        <v>8</v>
      </c>
      <c r="D110" s="77">
        <v>2.08</v>
      </c>
      <c r="E110" s="77"/>
      <c r="F110" s="77"/>
      <c r="G110" s="77">
        <v>2.08</v>
      </c>
      <c r="H110" s="138"/>
      <c r="I110" s="138"/>
    </row>
    <row r="111" spans="1:9" s="7" customFormat="1" ht="15.75" customHeight="1">
      <c r="A111" s="149"/>
      <c r="B111" s="35" t="s">
        <v>171</v>
      </c>
      <c r="C111" s="2">
        <v>3</v>
      </c>
      <c r="D111" s="77">
        <v>0.6</v>
      </c>
      <c r="E111" s="77"/>
      <c r="F111" s="77"/>
      <c r="G111" s="77">
        <v>0.6</v>
      </c>
      <c r="H111" s="138"/>
      <c r="I111" s="138"/>
    </row>
    <row r="112" spans="1:9" s="7" customFormat="1" ht="15" customHeight="1">
      <c r="A112" s="149"/>
      <c r="B112" s="35" t="s">
        <v>172</v>
      </c>
      <c r="C112" s="2">
        <v>6</v>
      </c>
      <c r="D112" s="77">
        <v>3</v>
      </c>
      <c r="E112" s="77"/>
      <c r="F112" s="77"/>
      <c r="G112" s="77">
        <v>3</v>
      </c>
      <c r="H112" s="138"/>
      <c r="I112" s="138"/>
    </row>
    <row r="113" spans="1:9" s="7" customFormat="1" ht="15" customHeight="1">
      <c r="A113" s="149"/>
      <c r="B113" s="35" t="s">
        <v>173</v>
      </c>
      <c r="C113" s="2">
        <v>1</v>
      </c>
      <c r="D113" s="77">
        <v>3</v>
      </c>
      <c r="E113" s="77"/>
      <c r="F113" s="77"/>
      <c r="G113" s="77">
        <v>3</v>
      </c>
      <c r="H113" s="138"/>
      <c r="I113" s="138"/>
    </row>
    <row r="114" spans="1:9" s="7" customFormat="1" ht="17.25" customHeight="1">
      <c r="A114" s="149"/>
      <c r="B114" s="35" t="s">
        <v>174</v>
      </c>
      <c r="C114" s="2">
        <v>12</v>
      </c>
      <c r="D114" s="77">
        <v>3.6</v>
      </c>
      <c r="E114" s="77"/>
      <c r="F114" s="77"/>
      <c r="G114" s="77">
        <v>3.6</v>
      </c>
      <c r="H114" s="138"/>
      <c r="I114" s="138"/>
    </row>
    <row r="115" spans="1:9" s="7" customFormat="1" ht="15" customHeight="1">
      <c r="A115" s="149"/>
      <c r="B115" s="35" t="s">
        <v>175</v>
      </c>
      <c r="C115" s="2">
        <v>15</v>
      </c>
      <c r="D115" s="77">
        <v>3.75</v>
      </c>
      <c r="E115" s="77"/>
      <c r="F115" s="77"/>
      <c r="G115" s="77">
        <v>3.75</v>
      </c>
      <c r="H115" s="138"/>
      <c r="I115" s="138"/>
    </row>
    <row r="116" spans="1:9" s="7" customFormat="1" ht="15.75" customHeight="1">
      <c r="A116" s="149"/>
      <c r="B116" s="35" t="s">
        <v>176</v>
      </c>
      <c r="C116" s="2">
        <v>2</v>
      </c>
      <c r="D116" s="77">
        <v>0.8</v>
      </c>
      <c r="E116" s="77"/>
      <c r="F116" s="77"/>
      <c r="G116" s="77">
        <v>0.8</v>
      </c>
      <c r="H116" s="138"/>
      <c r="I116" s="138"/>
    </row>
    <row r="117" spans="1:9" s="7" customFormat="1" ht="15" customHeight="1">
      <c r="A117" s="149"/>
      <c r="B117" s="35" t="s">
        <v>177</v>
      </c>
      <c r="C117" s="2">
        <v>150</v>
      </c>
      <c r="D117" s="77">
        <v>7.5</v>
      </c>
      <c r="E117" s="77"/>
      <c r="F117" s="77"/>
      <c r="G117" s="77">
        <v>7.5</v>
      </c>
      <c r="H117" s="138"/>
      <c r="I117" s="138"/>
    </row>
    <row r="118" spans="1:9" s="7" customFormat="1" ht="15" customHeight="1">
      <c r="A118" s="149"/>
      <c r="B118" s="35" t="s">
        <v>178</v>
      </c>
      <c r="C118" s="2">
        <v>150</v>
      </c>
      <c r="D118" s="77">
        <v>9</v>
      </c>
      <c r="E118" s="77"/>
      <c r="F118" s="77"/>
      <c r="G118" s="77">
        <v>9</v>
      </c>
      <c r="H118" s="138"/>
      <c r="I118" s="138"/>
    </row>
    <row r="119" spans="1:9" s="7" customFormat="1" ht="15.75" customHeight="1">
      <c r="A119" s="149"/>
      <c r="B119" s="35" t="s">
        <v>179</v>
      </c>
      <c r="C119" s="2">
        <v>150</v>
      </c>
      <c r="D119" s="77">
        <v>6</v>
      </c>
      <c r="E119" s="77"/>
      <c r="F119" s="77"/>
      <c r="G119" s="77">
        <v>6</v>
      </c>
      <c r="H119" s="138"/>
      <c r="I119" s="138"/>
    </row>
    <row r="120" spans="1:9" s="7" customFormat="1" ht="14.25" customHeight="1">
      <c r="A120" s="149"/>
      <c r="B120" s="35" t="s">
        <v>180</v>
      </c>
      <c r="C120" s="2">
        <v>8</v>
      </c>
      <c r="D120" s="77">
        <v>3.2</v>
      </c>
      <c r="E120" s="77"/>
      <c r="F120" s="77"/>
      <c r="G120" s="77">
        <v>3.2</v>
      </c>
      <c r="H120" s="138"/>
      <c r="I120" s="138"/>
    </row>
    <row r="121" spans="1:9" s="7" customFormat="1" ht="13.5" customHeight="1">
      <c r="A121" s="149"/>
      <c r="B121" s="35" t="s">
        <v>181</v>
      </c>
      <c r="C121" s="2">
        <v>8</v>
      </c>
      <c r="D121" s="77">
        <v>9.6</v>
      </c>
      <c r="E121" s="77"/>
      <c r="F121" s="77"/>
      <c r="G121" s="77">
        <v>9.6</v>
      </c>
      <c r="H121" s="138"/>
      <c r="I121" s="138"/>
    </row>
    <row r="122" spans="1:9" s="7" customFormat="1" ht="13.5" customHeight="1">
      <c r="A122" s="149"/>
      <c r="B122" s="35" t="s">
        <v>182</v>
      </c>
      <c r="C122" s="2">
        <v>2</v>
      </c>
      <c r="D122" s="77">
        <v>1.4</v>
      </c>
      <c r="E122" s="77"/>
      <c r="F122" s="77"/>
      <c r="G122" s="77">
        <v>1.4</v>
      </c>
      <c r="H122" s="138"/>
      <c r="I122" s="138"/>
    </row>
    <row r="123" spans="1:9" s="7" customFormat="1" ht="16.5" customHeight="1">
      <c r="A123" s="149"/>
      <c r="B123" s="35" t="s">
        <v>183</v>
      </c>
      <c r="C123" s="2">
        <v>1</v>
      </c>
      <c r="D123" s="77">
        <v>1</v>
      </c>
      <c r="E123" s="77"/>
      <c r="F123" s="77"/>
      <c r="G123" s="77">
        <v>1</v>
      </c>
      <c r="H123" s="138"/>
      <c r="I123" s="138"/>
    </row>
    <row r="124" spans="1:9" s="7" customFormat="1" ht="14.25" customHeight="1">
      <c r="A124" s="149"/>
      <c r="B124" s="35" t="s">
        <v>187</v>
      </c>
      <c r="C124" s="41">
        <v>2</v>
      </c>
      <c r="D124" s="77">
        <v>0.3</v>
      </c>
      <c r="E124" s="77"/>
      <c r="F124" s="77"/>
      <c r="G124" s="77">
        <v>0.3</v>
      </c>
      <c r="H124" s="138"/>
      <c r="I124" s="138"/>
    </row>
    <row r="125" spans="1:9" s="7" customFormat="1" ht="18" customHeight="1">
      <c r="A125" s="149"/>
      <c r="B125" s="35" t="s">
        <v>188</v>
      </c>
      <c r="C125" s="41">
        <v>4</v>
      </c>
      <c r="D125" s="77">
        <v>31.2</v>
      </c>
      <c r="E125" s="77"/>
      <c r="F125" s="77"/>
      <c r="G125" s="77">
        <v>31.2</v>
      </c>
      <c r="H125" s="138"/>
      <c r="I125" s="138"/>
    </row>
    <row r="126" spans="1:9" s="7" customFormat="1" ht="15" customHeight="1">
      <c r="A126" s="149"/>
      <c r="B126" s="35" t="s">
        <v>189</v>
      </c>
      <c r="C126" s="41">
        <v>2</v>
      </c>
      <c r="D126" s="77">
        <v>19.2</v>
      </c>
      <c r="E126" s="77"/>
      <c r="F126" s="77"/>
      <c r="G126" s="77">
        <v>19.2</v>
      </c>
      <c r="H126" s="138"/>
      <c r="I126" s="138"/>
    </row>
    <row r="127" spans="1:9" s="7" customFormat="1" ht="14.25" customHeight="1">
      <c r="A127" s="149"/>
      <c r="B127" s="45" t="s">
        <v>213</v>
      </c>
      <c r="C127" s="44"/>
      <c r="D127" s="76">
        <v>101.8</v>
      </c>
      <c r="E127" s="77"/>
      <c r="F127" s="77"/>
      <c r="G127" s="76">
        <v>101.8</v>
      </c>
      <c r="H127" s="138"/>
      <c r="I127" s="138"/>
    </row>
    <row r="128" spans="1:9" s="7" customFormat="1" ht="15" customHeight="1">
      <c r="A128" s="149"/>
      <c r="B128" s="35" t="s">
        <v>184</v>
      </c>
      <c r="C128" s="41">
        <v>2</v>
      </c>
      <c r="D128" s="77">
        <v>56</v>
      </c>
      <c r="E128" s="77"/>
      <c r="F128" s="77"/>
      <c r="G128" s="77">
        <v>56</v>
      </c>
      <c r="H128" s="138"/>
      <c r="I128" s="138"/>
    </row>
    <row r="129" spans="1:9" s="7" customFormat="1" ht="13.5" customHeight="1">
      <c r="A129" s="149"/>
      <c r="B129" s="35" t="s">
        <v>185</v>
      </c>
      <c r="C129" s="41">
        <v>4</v>
      </c>
      <c r="D129" s="77">
        <v>24.8</v>
      </c>
      <c r="E129" s="77"/>
      <c r="F129" s="77"/>
      <c r="G129" s="77">
        <v>24.8</v>
      </c>
      <c r="H129" s="138"/>
      <c r="I129" s="138"/>
    </row>
    <row r="130" spans="1:9" s="7" customFormat="1" ht="15" customHeight="1">
      <c r="A130" s="149"/>
      <c r="B130" s="35" t="s">
        <v>186</v>
      </c>
      <c r="C130" s="41">
        <v>1</v>
      </c>
      <c r="D130" s="77">
        <v>21</v>
      </c>
      <c r="E130" s="77"/>
      <c r="F130" s="77"/>
      <c r="G130" s="77">
        <v>21</v>
      </c>
      <c r="H130" s="138"/>
      <c r="I130" s="138"/>
    </row>
    <row r="131" spans="1:9" s="7" customFormat="1" ht="29.25" customHeight="1">
      <c r="A131" s="149"/>
      <c r="B131" s="37" t="s">
        <v>214</v>
      </c>
      <c r="C131" s="42"/>
      <c r="D131" s="76">
        <v>12.161</v>
      </c>
      <c r="E131" s="77"/>
      <c r="F131" s="77"/>
      <c r="G131" s="76">
        <v>12.161</v>
      </c>
      <c r="H131" s="138"/>
      <c r="I131" s="138"/>
    </row>
    <row r="132" spans="1:9" s="7" customFormat="1" ht="16.5" customHeight="1">
      <c r="A132" s="149"/>
      <c r="B132" s="35" t="s">
        <v>190</v>
      </c>
      <c r="C132" s="41">
        <v>2</v>
      </c>
      <c r="D132" s="77">
        <v>4.161</v>
      </c>
      <c r="E132" s="77"/>
      <c r="F132" s="77"/>
      <c r="G132" s="77">
        <v>4.161</v>
      </c>
      <c r="H132" s="138"/>
      <c r="I132" s="138"/>
    </row>
    <row r="133" spans="1:9" s="7" customFormat="1" ht="15" customHeight="1">
      <c r="A133" s="150"/>
      <c r="B133" s="35" t="s">
        <v>191</v>
      </c>
      <c r="C133" s="41">
        <v>1</v>
      </c>
      <c r="D133" s="77">
        <v>8</v>
      </c>
      <c r="E133" s="77"/>
      <c r="F133" s="77"/>
      <c r="G133" s="77">
        <v>8</v>
      </c>
      <c r="H133" s="139"/>
      <c r="I133" s="139"/>
    </row>
    <row r="134" spans="1:9" s="7" customFormat="1" ht="41.25" customHeight="1">
      <c r="A134" s="141" t="s">
        <v>96</v>
      </c>
      <c r="B134" s="51" t="s">
        <v>259</v>
      </c>
      <c r="C134" s="2"/>
      <c r="D134" s="76">
        <f>D135+D142+D149+D172+D175+D178+D181+D219</f>
        <v>1914.9409999999998</v>
      </c>
      <c r="E134" s="77"/>
      <c r="F134" s="77"/>
      <c r="G134" s="76">
        <f>G135+G142+G149+G172+G175+G178+G181+G219</f>
        <v>1914.9409999999998</v>
      </c>
      <c r="H134" s="125" t="s">
        <v>5</v>
      </c>
      <c r="I134" s="125" t="s">
        <v>216</v>
      </c>
    </row>
    <row r="135" spans="1:9" s="7" customFormat="1" ht="15.75" customHeight="1">
      <c r="A135" s="142"/>
      <c r="B135" s="37" t="s">
        <v>217</v>
      </c>
      <c r="C135" s="2"/>
      <c r="D135" s="76">
        <v>396.2</v>
      </c>
      <c r="E135" s="77"/>
      <c r="F135" s="77"/>
      <c r="G135" s="76">
        <v>396.2</v>
      </c>
      <c r="H135" s="140"/>
      <c r="I135" s="140"/>
    </row>
    <row r="136" spans="1:9" s="7" customFormat="1" ht="17.25" customHeight="1">
      <c r="A136" s="142"/>
      <c r="B136" s="35" t="s">
        <v>101</v>
      </c>
      <c r="C136" s="2">
        <v>25</v>
      </c>
      <c r="D136" s="77">
        <v>112.5</v>
      </c>
      <c r="E136" s="77"/>
      <c r="F136" s="77"/>
      <c r="G136" s="77">
        <v>112.5</v>
      </c>
      <c r="H136" s="140"/>
      <c r="I136" s="140"/>
    </row>
    <row r="137" spans="1:9" s="7" customFormat="1" ht="17.25" customHeight="1">
      <c r="A137" s="142"/>
      <c r="B137" s="35" t="s">
        <v>218</v>
      </c>
      <c r="C137" s="2">
        <v>69</v>
      </c>
      <c r="D137" s="77">
        <v>89.7</v>
      </c>
      <c r="E137" s="77"/>
      <c r="F137" s="77"/>
      <c r="G137" s="77">
        <v>89.7</v>
      </c>
      <c r="H137" s="140"/>
      <c r="I137" s="140"/>
    </row>
    <row r="138" spans="1:9" s="7" customFormat="1" ht="17.25" customHeight="1">
      <c r="A138" s="142"/>
      <c r="B138" s="35" t="s">
        <v>219</v>
      </c>
      <c r="C138" s="2">
        <v>42</v>
      </c>
      <c r="D138" s="77">
        <v>126</v>
      </c>
      <c r="E138" s="77"/>
      <c r="F138" s="77"/>
      <c r="G138" s="77">
        <v>126</v>
      </c>
      <c r="H138" s="140"/>
      <c r="I138" s="140"/>
    </row>
    <row r="139" spans="1:9" s="7" customFormat="1" ht="29.25" customHeight="1">
      <c r="A139" s="142"/>
      <c r="B139" s="35" t="s">
        <v>220</v>
      </c>
      <c r="C139" s="2">
        <v>25</v>
      </c>
      <c r="D139" s="77">
        <v>30</v>
      </c>
      <c r="E139" s="77"/>
      <c r="F139" s="77"/>
      <c r="G139" s="77">
        <v>30</v>
      </c>
      <c r="H139" s="140"/>
      <c r="I139" s="140"/>
    </row>
    <row r="140" spans="1:9" s="7" customFormat="1" ht="14.25" customHeight="1">
      <c r="A140" s="142"/>
      <c r="B140" s="35" t="s">
        <v>221</v>
      </c>
      <c r="C140" s="2">
        <v>5</v>
      </c>
      <c r="D140" s="77">
        <v>30</v>
      </c>
      <c r="E140" s="77"/>
      <c r="F140" s="77"/>
      <c r="G140" s="77">
        <v>30</v>
      </c>
      <c r="H140" s="140"/>
      <c r="I140" s="140"/>
    </row>
    <row r="141" spans="1:9" s="7" customFormat="1" ht="15" customHeight="1">
      <c r="A141" s="142"/>
      <c r="B141" s="35" t="s">
        <v>112</v>
      </c>
      <c r="C141" s="2">
        <v>2</v>
      </c>
      <c r="D141" s="77">
        <v>8</v>
      </c>
      <c r="E141" s="77"/>
      <c r="F141" s="77"/>
      <c r="G141" s="77">
        <v>8</v>
      </c>
      <c r="H141" s="140"/>
      <c r="I141" s="140"/>
    </row>
    <row r="142" spans="1:9" s="7" customFormat="1" ht="17.25" customHeight="1">
      <c r="A142" s="142"/>
      <c r="B142" s="37" t="s">
        <v>222</v>
      </c>
      <c r="C142" s="2"/>
      <c r="D142" s="76">
        <v>228.22</v>
      </c>
      <c r="E142" s="77"/>
      <c r="F142" s="77"/>
      <c r="G142" s="76">
        <v>228.22</v>
      </c>
      <c r="H142" s="140"/>
      <c r="I142" s="140"/>
    </row>
    <row r="143" spans="1:9" s="7" customFormat="1" ht="44.25" customHeight="1">
      <c r="A143" s="142"/>
      <c r="B143" s="35" t="s">
        <v>272</v>
      </c>
      <c r="C143" s="2" t="s">
        <v>223</v>
      </c>
      <c r="D143" s="77">
        <v>103.14</v>
      </c>
      <c r="E143" s="77"/>
      <c r="F143" s="77"/>
      <c r="G143" s="77">
        <v>103.14</v>
      </c>
      <c r="H143" s="140"/>
      <c r="I143" s="140"/>
    </row>
    <row r="144" spans="1:9" s="7" customFormat="1" ht="17.25" customHeight="1">
      <c r="A144" s="142"/>
      <c r="B144" s="35" t="s">
        <v>117</v>
      </c>
      <c r="C144" s="2">
        <v>28</v>
      </c>
      <c r="D144" s="77">
        <v>70</v>
      </c>
      <c r="E144" s="77"/>
      <c r="F144" s="77"/>
      <c r="G144" s="77">
        <v>70</v>
      </c>
      <c r="H144" s="140"/>
      <c r="I144" s="140"/>
    </row>
    <row r="145" spans="1:9" s="7" customFormat="1" ht="17.25" customHeight="1">
      <c r="A145" s="142"/>
      <c r="B145" s="35" t="s">
        <v>118</v>
      </c>
      <c r="C145" s="2">
        <v>5</v>
      </c>
      <c r="D145" s="77">
        <v>9</v>
      </c>
      <c r="E145" s="77"/>
      <c r="F145" s="77"/>
      <c r="G145" s="77">
        <v>9</v>
      </c>
      <c r="H145" s="140"/>
      <c r="I145" s="140"/>
    </row>
    <row r="146" spans="1:9" s="7" customFormat="1" ht="17.25" customHeight="1">
      <c r="A146" s="142"/>
      <c r="B146" s="35" t="s">
        <v>119</v>
      </c>
      <c r="C146" s="2">
        <v>24</v>
      </c>
      <c r="D146" s="77">
        <v>20.4</v>
      </c>
      <c r="E146" s="77"/>
      <c r="F146" s="77"/>
      <c r="G146" s="77">
        <v>20.4</v>
      </c>
      <c r="H146" s="140"/>
      <c r="I146" s="140"/>
    </row>
    <row r="147" spans="1:9" s="7" customFormat="1" ht="17.25" customHeight="1">
      <c r="A147" s="142"/>
      <c r="B147" s="35" t="s">
        <v>120</v>
      </c>
      <c r="C147" s="2">
        <v>17</v>
      </c>
      <c r="D147" s="77">
        <v>13.43</v>
      </c>
      <c r="E147" s="77"/>
      <c r="F147" s="77"/>
      <c r="G147" s="77">
        <v>13.43</v>
      </c>
      <c r="H147" s="140"/>
      <c r="I147" s="140"/>
    </row>
    <row r="148" spans="1:9" s="7" customFormat="1" ht="17.25" customHeight="1">
      <c r="A148" s="142"/>
      <c r="B148" s="35" t="s">
        <v>121</v>
      </c>
      <c r="C148" s="2">
        <v>5</v>
      </c>
      <c r="D148" s="77">
        <v>12.25</v>
      </c>
      <c r="E148" s="77"/>
      <c r="F148" s="77"/>
      <c r="G148" s="77">
        <v>12.25</v>
      </c>
      <c r="H148" s="140"/>
      <c r="I148" s="140"/>
    </row>
    <row r="149" spans="1:9" s="7" customFormat="1" ht="17.25" customHeight="1">
      <c r="A149" s="142"/>
      <c r="B149" s="37" t="s">
        <v>224</v>
      </c>
      <c r="C149" s="2"/>
      <c r="D149" s="76">
        <v>869.521</v>
      </c>
      <c r="E149" s="77"/>
      <c r="F149" s="77"/>
      <c r="G149" s="76">
        <v>869.521</v>
      </c>
      <c r="H149" s="140"/>
      <c r="I149" s="140"/>
    </row>
    <row r="150" spans="1:9" s="7" customFormat="1" ht="17.25" customHeight="1">
      <c r="A150" s="142"/>
      <c r="B150" s="35" t="s">
        <v>128</v>
      </c>
      <c r="C150" s="2">
        <v>300</v>
      </c>
      <c r="D150" s="77">
        <v>195</v>
      </c>
      <c r="E150" s="77"/>
      <c r="F150" s="77"/>
      <c r="G150" s="77">
        <v>195</v>
      </c>
      <c r="H150" s="140"/>
      <c r="I150" s="140"/>
    </row>
    <row r="151" spans="1:9" s="7" customFormat="1" ht="17.25" customHeight="1">
      <c r="A151" s="142"/>
      <c r="B151" s="35" t="s">
        <v>129</v>
      </c>
      <c r="C151" s="2">
        <v>100</v>
      </c>
      <c r="D151" s="77">
        <v>50</v>
      </c>
      <c r="E151" s="77"/>
      <c r="F151" s="77"/>
      <c r="G151" s="77">
        <v>50</v>
      </c>
      <c r="H151" s="140"/>
      <c r="I151" s="140"/>
    </row>
    <row r="152" spans="1:9" s="7" customFormat="1" ht="17.25" customHeight="1">
      <c r="A152" s="142"/>
      <c r="B152" s="35" t="s">
        <v>225</v>
      </c>
      <c r="C152" s="2">
        <v>22</v>
      </c>
      <c r="D152" s="77">
        <v>37.312</v>
      </c>
      <c r="E152" s="77"/>
      <c r="F152" s="77"/>
      <c r="G152" s="77">
        <v>37.312</v>
      </c>
      <c r="H152" s="140"/>
      <c r="I152" s="140"/>
    </row>
    <row r="153" spans="1:9" s="7" customFormat="1" ht="17.25" customHeight="1">
      <c r="A153" s="142"/>
      <c r="B153" s="35" t="s">
        <v>226</v>
      </c>
      <c r="C153" s="2">
        <v>78</v>
      </c>
      <c r="D153" s="77">
        <v>140.4</v>
      </c>
      <c r="E153" s="77"/>
      <c r="F153" s="77"/>
      <c r="G153" s="77">
        <v>140.4</v>
      </c>
      <c r="H153" s="140"/>
      <c r="I153" s="140"/>
    </row>
    <row r="154" spans="1:9" s="7" customFormat="1" ht="17.25" customHeight="1">
      <c r="A154" s="142"/>
      <c r="B154" s="35" t="s">
        <v>227</v>
      </c>
      <c r="C154" s="2">
        <v>200</v>
      </c>
      <c r="D154" s="77">
        <v>48</v>
      </c>
      <c r="E154" s="77"/>
      <c r="F154" s="77"/>
      <c r="G154" s="77">
        <v>48</v>
      </c>
      <c r="H154" s="140"/>
      <c r="I154" s="140"/>
    </row>
    <row r="155" spans="1:9" s="7" customFormat="1" ht="17.25" customHeight="1">
      <c r="A155" s="142"/>
      <c r="B155" s="35" t="s">
        <v>131</v>
      </c>
      <c r="C155" s="2">
        <v>100</v>
      </c>
      <c r="D155" s="77">
        <v>103.2</v>
      </c>
      <c r="E155" s="77"/>
      <c r="F155" s="77"/>
      <c r="G155" s="77">
        <v>103.2</v>
      </c>
      <c r="H155" s="140"/>
      <c r="I155" s="140"/>
    </row>
    <row r="156" spans="1:9" s="7" customFormat="1" ht="17.25" customHeight="1">
      <c r="A156" s="142"/>
      <c r="B156" s="35" t="s">
        <v>132</v>
      </c>
      <c r="C156" s="2">
        <v>100</v>
      </c>
      <c r="D156" s="77">
        <v>85</v>
      </c>
      <c r="E156" s="77"/>
      <c r="F156" s="77"/>
      <c r="G156" s="77">
        <v>85</v>
      </c>
      <c r="H156" s="140"/>
      <c r="I156" s="140"/>
    </row>
    <row r="157" spans="1:9" s="7" customFormat="1" ht="17.25" customHeight="1">
      <c r="A157" s="142"/>
      <c r="B157" s="35" t="s">
        <v>134</v>
      </c>
      <c r="C157" s="2">
        <v>300</v>
      </c>
      <c r="D157" s="77">
        <v>24</v>
      </c>
      <c r="E157" s="77"/>
      <c r="F157" s="77"/>
      <c r="G157" s="77">
        <v>24</v>
      </c>
      <c r="H157" s="140"/>
      <c r="I157" s="140"/>
    </row>
    <row r="158" spans="1:9" s="7" customFormat="1" ht="17.25" customHeight="1">
      <c r="A158" s="142"/>
      <c r="B158" s="35" t="s">
        <v>228</v>
      </c>
      <c r="C158" s="2">
        <v>100</v>
      </c>
      <c r="D158" s="77">
        <v>3.5</v>
      </c>
      <c r="E158" s="77"/>
      <c r="F158" s="77"/>
      <c r="G158" s="77">
        <v>3.5</v>
      </c>
      <c r="H158" s="140"/>
      <c r="I158" s="140"/>
    </row>
    <row r="159" spans="1:9" s="7" customFormat="1" ht="17.25" customHeight="1">
      <c r="A159" s="142"/>
      <c r="B159" s="35" t="s">
        <v>229</v>
      </c>
      <c r="C159" s="2">
        <v>75</v>
      </c>
      <c r="D159" s="77">
        <v>9</v>
      </c>
      <c r="E159" s="77"/>
      <c r="F159" s="77"/>
      <c r="G159" s="77">
        <v>9</v>
      </c>
      <c r="H159" s="140"/>
      <c r="I159" s="140"/>
    </row>
    <row r="160" spans="1:9" s="7" customFormat="1" ht="17.25" customHeight="1">
      <c r="A160" s="142"/>
      <c r="B160" s="35" t="s">
        <v>137</v>
      </c>
      <c r="C160" s="2">
        <v>60</v>
      </c>
      <c r="D160" s="77">
        <v>2.7</v>
      </c>
      <c r="E160" s="77"/>
      <c r="F160" s="77"/>
      <c r="G160" s="77">
        <v>2.7</v>
      </c>
      <c r="H160" s="140"/>
      <c r="I160" s="140"/>
    </row>
    <row r="161" spans="1:9" s="7" customFormat="1" ht="17.25" customHeight="1">
      <c r="A161" s="142"/>
      <c r="B161" s="35" t="s">
        <v>138</v>
      </c>
      <c r="C161" s="2">
        <v>200</v>
      </c>
      <c r="D161" s="77">
        <v>120</v>
      </c>
      <c r="E161" s="77"/>
      <c r="F161" s="77"/>
      <c r="G161" s="77">
        <v>120</v>
      </c>
      <c r="H161" s="140"/>
      <c r="I161" s="140"/>
    </row>
    <row r="162" spans="1:9" s="7" customFormat="1" ht="17.25" customHeight="1">
      <c r="A162" s="142"/>
      <c r="B162" s="35" t="s">
        <v>139</v>
      </c>
      <c r="C162" s="2">
        <v>11</v>
      </c>
      <c r="D162" s="77">
        <v>6.05</v>
      </c>
      <c r="E162" s="77"/>
      <c r="F162" s="77"/>
      <c r="G162" s="77">
        <v>6.05</v>
      </c>
      <c r="H162" s="140"/>
      <c r="I162" s="140"/>
    </row>
    <row r="163" spans="1:9" s="7" customFormat="1" ht="17.25" customHeight="1">
      <c r="A163" s="142"/>
      <c r="B163" s="35" t="s">
        <v>140</v>
      </c>
      <c r="C163" s="2">
        <v>4</v>
      </c>
      <c r="D163" s="77">
        <v>3.744</v>
      </c>
      <c r="E163" s="77"/>
      <c r="F163" s="77"/>
      <c r="G163" s="77">
        <v>3.744</v>
      </c>
      <c r="H163" s="140"/>
      <c r="I163" s="140"/>
    </row>
    <row r="164" spans="1:9" s="7" customFormat="1" ht="17.25" customHeight="1">
      <c r="A164" s="142"/>
      <c r="B164" s="35" t="s">
        <v>141</v>
      </c>
      <c r="C164" s="2">
        <v>15</v>
      </c>
      <c r="D164" s="77">
        <v>5.25</v>
      </c>
      <c r="E164" s="77"/>
      <c r="F164" s="77"/>
      <c r="G164" s="77">
        <v>5.25</v>
      </c>
      <c r="H164" s="140"/>
      <c r="I164" s="140"/>
    </row>
    <row r="165" spans="1:9" s="7" customFormat="1" ht="17.25" customHeight="1">
      <c r="A165" s="142"/>
      <c r="B165" s="35" t="s">
        <v>142</v>
      </c>
      <c r="C165" s="2">
        <v>2</v>
      </c>
      <c r="D165" s="77">
        <v>5</v>
      </c>
      <c r="E165" s="77"/>
      <c r="F165" s="77"/>
      <c r="G165" s="77">
        <v>5</v>
      </c>
      <c r="H165" s="140"/>
      <c r="I165" s="140"/>
    </row>
    <row r="166" spans="1:9" s="7" customFormat="1" ht="17.25" customHeight="1">
      <c r="A166" s="142"/>
      <c r="B166" s="35" t="s">
        <v>143</v>
      </c>
      <c r="C166" s="2">
        <v>12</v>
      </c>
      <c r="D166" s="77">
        <v>6.6</v>
      </c>
      <c r="E166" s="77"/>
      <c r="F166" s="77"/>
      <c r="G166" s="77">
        <v>6.6</v>
      </c>
      <c r="H166" s="140"/>
      <c r="I166" s="140"/>
    </row>
    <row r="167" spans="1:9" s="7" customFormat="1" ht="17.25" customHeight="1">
      <c r="A167" s="142"/>
      <c r="B167" s="35" t="s">
        <v>144</v>
      </c>
      <c r="C167" s="2">
        <v>2</v>
      </c>
      <c r="D167" s="77">
        <v>0.35</v>
      </c>
      <c r="E167" s="77"/>
      <c r="F167" s="77"/>
      <c r="G167" s="77">
        <v>0.35</v>
      </c>
      <c r="H167" s="140"/>
      <c r="I167" s="140"/>
    </row>
    <row r="168" spans="1:9" s="7" customFormat="1" ht="13.5" customHeight="1">
      <c r="A168" s="142"/>
      <c r="B168" s="35" t="s">
        <v>145</v>
      </c>
      <c r="C168" s="2">
        <v>4</v>
      </c>
      <c r="D168" s="77">
        <v>0.5</v>
      </c>
      <c r="E168" s="77"/>
      <c r="F168" s="77"/>
      <c r="G168" s="77">
        <v>0.5</v>
      </c>
      <c r="H168" s="140"/>
      <c r="I168" s="140"/>
    </row>
    <row r="169" spans="1:9" s="7" customFormat="1" ht="16.5" customHeight="1">
      <c r="A169" s="142"/>
      <c r="B169" s="35" t="s">
        <v>146</v>
      </c>
      <c r="C169" s="2">
        <v>15</v>
      </c>
      <c r="D169" s="77">
        <v>1.875</v>
      </c>
      <c r="E169" s="77"/>
      <c r="F169" s="77"/>
      <c r="G169" s="77">
        <v>1.875</v>
      </c>
      <c r="H169" s="140"/>
      <c r="I169" s="140"/>
    </row>
    <row r="170" spans="1:9" s="7" customFormat="1" ht="17.25" customHeight="1">
      <c r="A170" s="142"/>
      <c r="B170" s="35" t="s">
        <v>147</v>
      </c>
      <c r="C170" s="2">
        <v>20</v>
      </c>
      <c r="D170" s="77">
        <v>17</v>
      </c>
      <c r="E170" s="77"/>
      <c r="F170" s="77"/>
      <c r="G170" s="77">
        <v>17</v>
      </c>
      <c r="H170" s="140"/>
      <c r="I170" s="140"/>
    </row>
    <row r="171" spans="1:9" s="7" customFormat="1" ht="17.25" customHeight="1">
      <c r="A171" s="142"/>
      <c r="B171" s="35" t="s">
        <v>148</v>
      </c>
      <c r="C171" s="2">
        <v>8</v>
      </c>
      <c r="D171" s="77">
        <v>5.04</v>
      </c>
      <c r="E171" s="77"/>
      <c r="F171" s="77"/>
      <c r="G171" s="77">
        <v>5.04</v>
      </c>
      <c r="H171" s="140"/>
      <c r="I171" s="140"/>
    </row>
    <row r="172" spans="1:9" s="7" customFormat="1" ht="32.25" customHeight="1">
      <c r="A172" s="142"/>
      <c r="B172" s="37" t="s">
        <v>232</v>
      </c>
      <c r="C172" s="2"/>
      <c r="D172" s="76">
        <v>6.2</v>
      </c>
      <c r="E172" s="77"/>
      <c r="F172" s="77"/>
      <c r="G172" s="76">
        <v>6.2</v>
      </c>
      <c r="H172" s="140"/>
      <c r="I172" s="140"/>
    </row>
    <row r="173" spans="1:9" s="7" customFormat="1" ht="17.25" customHeight="1">
      <c r="A173" s="142"/>
      <c r="B173" s="35" t="s">
        <v>230</v>
      </c>
      <c r="C173" s="2">
        <v>1</v>
      </c>
      <c r="D173" s="77">
        <v>3.2</v>
      </c>
      <c r="E173" s="77"/>
      <c r="F173" s="77"/>
      <c r="G173" s="77">
        <v>3.2</v>
      </c>
      <c r="H173" s="140"/>
      <c r="I173" s="140"/>
    </row>
    <row r="174" spans="1:9" s="7" customFormat="1" ht="17.25" customHeight="1">
      <c r="A174" s="142"/>
      <c r="B174" s="35" t="s">
        <v>231</v>
      </c>
      <c r="C174" s="2">
        <v>4</v>
      </c>
      <c r="D174" s="77">
        <v>3</v>
      </c>
      <c r="E174" s="77"/>
      <c r="F174" s="77"/>
      <c r="G174" s="77">
        <v>3</v>
      </c>
      <c r="H174" s="140"/>
      <c r="I174" s="140"/>
    </row>
    <row r="175" spans="1:9" s="7" customFormat="1" ht="31.5" customHeight="1">
      <c r="A175" s="142"/>
      <c r="B175" s="37" t="s">
        <v>214</v>
      </c>
      <c r="C175" s="2"/>
      <c r="D175" s="76">
        <v>65</v>
      </c>
      <c r="E175" s="77"/>
      <c r="F175" s="77"/>
      <c r="G175" s="76">
        <v>65</v>
      </c>
      <c r="H175" s="140"/>
      <c r="I175" s="140"/>
    </row>
    <row r="176" spans="1:9" s="7" customFormat="1" ht="17.25" customHeight="1">
      <c r="A176" s="142"/>
      <c r="B176" s="35" t="s">
        <v>191</v>
      </c>
      <c r="C176" s="2">
        <v>1</v>
      </c>
      <c r="D176" s="77">
        <v>15</v>
      </c>
      <c r="E176" s="77"/>
      <c r="F176" s="77"/>
      <c r="G176" s="77">
        <v>15</v>
      </c>
      <c r="H176" s="140"/>
      <c r="I176" s="140"/>
    </row>
    <row r="177" spans="1:9" s="7" customFormat="1" ht="17.25" customHeight="1">
      <c r="A177" s="142"/>
      <c r="B177" s="35" t="s">
        <v>233</v>
      </c>
      <c r="C177" s="2">
        <v>1</v>
      </c>
      <c r="D177" s="77">
        <v>50</v>
      </c>
      <c r="E177" s="77"/>
      <c r="F177" s="77"/>
      <c r="G177" s="77">
        <v>50</v>
      </c>
      <c r="H177" s="140"/>
      <c r="I177" s="140"/>
    </row>
    <row r="178" spans="1:9" s="7" customFormat="1" ht="29.25" customHeight="1">
      <c r="A178" s="142"/>
      <c r="B178" s="37" t="s">
        <v>234</v>
      </c>
      <c r="C178" s="2"/>
      <c r="D178" s="76">
        <v>13.8</v>
      </c>
      <c r="E178" s="77"/>
      <c r="F178" s="77"/>
      <c r="G178" s="76">
        <v>13.8</v>
      </c>
      <c r="H178" s="140"/>
      <c r="I178" s="140"/>
    </row>
    <row r="179" spans="1:9" s="7" customFormat="1" ht="17.25" customHeight="1">
      <c r="A179" s="142"/>
      <c r="B179" s="35" t="s">
        <v>235</v>
      </c>
      <c r="C179" s="2">
        <v>1</v>
      </c>
      <c r="D179" s="77">
        <v>7</v>
      </c>
      <c r="E179" s="77"/>
      <c r="F179" s="77"/>
      <c r="G179" s="77">
        <v>7</v>
      </c>
      <c r="H179" s="140"/>
      <c r="I179" s="140"/>
    </row>
    <row r="180" spans="1:9" s="7" customFormat="1" ht="17.25" customHeight="1">
      <c r="A180" s="142"/>
      <c r="B180" s="35" t="s">
        <v>236</v>
      </c>
      <c r="C180" s="2">
        <v>1</v>
      </c>
      <c r="D180" s="77">
        <v>6.8</v>
      </c>
      <c r="E180" s="77"/>
      <c r="F180" s="77"/>
      <c r="G180" s="77">
        <v>6.8</v>
      </c>
      <c r="H180" s="140"/>
      <c r="I180" s="140"/>
    </row>
    <row r="181" spans="1:9" s="7" customFormat="1" ht="15.75" customHeight="1">
      <c r="A181" s="142"/>
      <c r="B181" s="37" t="s">
        <v>237</v>
      </c>
      <c r="C181" s="2"/>
      <c r="D181" s="76">
        <v>198</v>
      </c>
      <c r="E181" s="77"/>
      <c r="F181" s="77"/>
      <c r="G181" s="76">
        <v>198</v>
      </c>
      <c r="H181" s="140"/>
      <c r="I181" s="140"/>
    </row>
    <row r="182" spans="1:9" s="7" customFormat="1" ht="17.25" customHeight="1">
      <c r="A182" s="142"/>
      <c r="B182" s="35" t="s">
        <v>150</v>
      </c>
      <c r="C182" s="2">
        <v>6</v>
      </c>
      <c r="D182" s="77">
        <v>4.2</v>
      </c>
      <c r="E182" s="77"/>
      <c r="F182" s="77"/>
      <c r="G182" s="77">
        <v>4.2</v>
      </c>
      <c r="H182" s="140"/>
      <c r="I182" s="140"/>
    </row>
    <row r="183" spans="1:9" s="7" customFormat="1" ht="17.25" customHeight="1">
      <c r="A183" s="142"/>
      <c r="B183" s="35" t="s">
        <v>151</v>
      </c>
      <c r="C183" s="2">
        <v>100</v>
      </c>
      <c r="D183" s="77">
        <v>3</v>
      </c>
      <c r="E183" s="77"/>
      <c r="F183" s="77"/>
      <c r="G183" s="77">
        <v>3</v>
      </c>
      <c r="H183" s="140"/>
      <c r="I183" s="140"/>
    </row>
    <row r="184" spans="1:9" s="7" customFormat="1" ht="17.25" customHeight="1">
      <c r="A184" s="142"/>
      <c r="B184" s="35" t="s">
        <v>152</v>
      </c>
      <c r="C184" s="2">
        <v>22</v>
      </c>
      <c r="D184" s="77">
        <v>4.4</v>
      </c>
      <c r="E184" s="77"/>
      <c r="F184" s="77"/>
      <c r="G184" s="77">
        <v>4.4</v>
      </c>
      <c r="H184" s="140"/>
      <c r="I184" s="140"/>
    </row>
    <row r="185" spans="1:9" s="7" customFormat="1" ht="17.25" customHeight="1">
      <c r="A185" s="142"/>
      <c r="B185" s="35" t="s">
        <v>153</v>
      </c>
      <c r="C185" s="2">
        <v>10</v>
      </c>
      <c r="D185" s="77">
        <v>7.5</v>
      </c>
      <c r="E185" s="77"/>
      <c r="F185" s="77"/>
      <c r="G185" s="77">
        <v>7.5</v>
      </c>
      <c r="H185" s="140"/>
      <c r="I185" s="140"/>
    </row>
    <row r="186" spans="1:9" s="7" customFormat="1" ht="17.25" customHeight="1">
      <c r="A186" s="142"/>
      <c r="B186" s="35" t="s">
        <v>154</v>
      </c>
      <c r="C186" s="2">
        <v>10</v>
      </c>
      <c r="D186" s="77">
        <v>8</v>
      </c>
      <c r="E186" s="77"/>
      <c r="F186" s="77"/>
      <c r="G186" s="77">
        <v>8</v>
      </c>
      <c r="H186" s="140"/>
      <c r="I186" s="140"/>
    </row>
    <row r="187" spans="1:9" s="7" customFormat="1" ht="17.25" customHeight="1">
      <c r="A187" s="142"/>
      <c r="B187" s="35" t="s">
        <v>155</v>
      </c>
      <c r="C187" s="2">
        <v>4</v>
      </c>
      <c r="D187" s="77">
        <v>0.2</v>
      </c>
      <c r="E187" s="77"/>
      <c r="F187" s="77"/>
      <c r="G187" s="77">
        <v>0.2</v>
      </c>
      <c r="H187" s="140"/>
      <c r="I187" s="140"/>
    </row>
    <row r="188" spans="1:9" s="7" customFormat="1" ht="17.25" customHeight="1">
      <c r="A188" s="142"/>
      <c r="B188" s="35" t="s">
        <v>156</v>
      </c>
      <c r="C188" s="2">
        <v>130</v>
      </c>
      <c r="D188" s="77">
        <v>3.25</v>
      </c>
      <c r="E188" s="77"/>
      <c r="F188" s="77"/>
      <c r="G188" s="77">
        <v>3.25</v>
      </c>
      <c r="H188" s="140"/>
      <c r="I188" s="140"/>
    </row>
    <row r="189" spans="1:9" s="7" customFormat="1" ht="17.25" customHeight="1">
      <c r="A189" s="142"/>
      <c r="B189" s="35" t="s">
        <v>157</v>
      </c>
      <c r="C189" s="2">
        <v>22</v>
      </c>
      <c r="D189" s="77">
        <v>4.4</v>
      </c>
      <c r="E189" s="77"/>
      <c r="F189" s="77"/>
      <c r="G189" s="77">
        <v>4.4</v>
      </c>
      <c r="H189" s="140"/>
      <c r="I189" s="140"/>
    </row>
    <row r="190" spans="1:9" s="7" customFormat="1" ht="17.25" customHeight="1">
      <c r="A190" s="142"/>
      <c r="B190" s="35" t="s">
        <v>158</v>
      </c>
      <c r="C190" s="2">
        <v>15</v>
      </c>
      <c r="D190" s="77">
        <v>1.35</v>
      </c>
      <c r="E190" s="77"/>
      <c r="F190" s="77"/>
      <c r="G190" s="77">
        <v>1.35</v>
      </c>
      <c r="H190" s="140"/>
      <c r="I190" s="140"/>
    </row>
    <row r="191" spans="1:9" s="7" customFormat="1" ht="17.25" customHeight="1">
      <c r="A191" s="142"/>
      <c r="B191" s="35" t="s">
        <v>159</v>
      </c>
      <c r="C191" s="2">
        <v>2</v>
      </c>
      <c r="D191" s="77">
        <v>0.6</v>
      </c>
      <c r="E191" s="77"/>
      <c r="F191" s="77"/>
      <c r="G191" s="77">
        <v>0.6</v>
      </c>
      <c r="H191" s="140"/>
      <c r="I191" s="140"/>
    </row>
    <row r="192" spans="1:9" s="7" customFormat="1" ht="17.25" customHeight="1">
      <c r="A192" s="142"/>
      <c r="B192" s="35" t="s">
        <v>160</v>
      </c>
      <c r="C192" s="2">
        <v>150</v>
      </c>
      <c r="D192" s="77">
        <v>7.5</v>
      </c>
      <c r="E192" s="77"/>
      <c r="F192" s="77"/>
      <c r="G192" s="77">
        <v>7.5</v>
      </c>
      <c r="H192" s="140"/>
      <c r="I192" s="140"/>
    </row>
    <row r="193" spans="1:9" s="7" customFormat="1" ht="17.25" customHeight="1">
      <c r="A193" s="142"/>
      <c r="B193" s="35" t="s">
        <v>161</v>
      </c>
      <c r="C193" s="2">
        <v>15</v>
      </c>
      <c r="D193" s="77">
        <v>7.5</v>
      </c>
      <c r="E193" s="77"/>
      <c r="F193" s="77"/>
      <c r="G193" s="77">
        <v>7.5</v>
      </c>
      <c r="H193" s="140"/>
      <c r="I193" s="140"/>
    </row>
    <row r="194" spans="1:9" s="7" customFormat="1" ht="17.25" customHeight="1">
      <c r="A194" s="142"/>
      <c r="B194" s="35" t="s">
        <v>238</v>
      </c>
      <c r="C194" s="2">
        <v>15</v>
      </c>
      <c r="D194" s="77">
        <v>9.75</v>
      </c>
      <c r="E194" s="77"/>
      <c r="F194" s="77"/>
      <c r="G194" s="77">
        <v>9.75</v>
      </c>
      <c r="H194" s="140"/>
      <c r="I194" s="140"/>
    </row>
    <row r="195" spans="1:9" s="7" customFormat="1" ht="17.25" customHeight="1">
      <c r="A195" s="142"/>
      <c r="B195" s="35" t="s">
        <v>163</v>
      </c>
      <c r="C195" s="2">
        <v>14</v>
      </c>
      <c r="D195" s="77">
        <v>10.5</v>
      </c>
      <c r="E195" s="77"/>
      <c r="F195" s="77"/>
      <c r="G195" s="77">
        <v>10.5</v>
      </c>
      <c r="H195" s="140"/>
      <c r="I195" s="140"/>
    </row>
    <row r="196" spans="1:9" s="7" customFormat="1" ht="17.25" customHeight="1">
      <c r="A196" s="142"/>
      <c r="B196" s="35" t="s">
        <v>164</v>
      </c>
      <c r="C196" s="2">
        <v>125</v>
      </c>
      <c r="D196" s="77">
        <v>3.75</v>
      </c>
      <c r="E196" s="77"/>
      <c r="F196" s="77"/>
      <c r="G196" s="77">
        <v>3.75</v>
      </c>
      <c r="H196" s="140"/>
      <c r="I196" s="140"/>
    </row>
    <row r="197" spans="1:9" s="7" customFormat="1" ht="17.25" customHeight="1">
      <c r="A197" s="142"/>
      <c r="B197" s="35" t="s">
        <v>165</v>
      </c>
      <c r="C197" s="2">
        <v>150</v>
      </c>
      <c r="D197" s="77">
        <v>5.25</v>
      </c>
      <c r="E197" s="77"/>
      <c r="F197" s="77"/>
      <c r="G197" s="77">
        <v>5.25</v>
      </c>
      <c r="H197" s="140"/>
      <c r="I197" s="140"/>
    </row>
    <row r="198" spans="1:9" s="7" customFormat="1" ht="17.25" customHeight="1">
      <c r="A198" s="142"/>
      <c r="B198" s="35" t="s">
        <v>239</v>
      </c>
      <c r="C198" s="2">
        <v>3</v>
      </c>
      <c r="D198" s="77">
        <v>0.12</v>
      </c>
      <c r="E198" s="77"/>
      <c r="F198" s="77"/>
      <c r="G198" s="77">
        <v>0.12</v>
      </c>
      <c r="H198" s="140"/>
      <c r="I198" s="140"/>
    </row>
    <row r="199" spans="1:9" s="7" customFormat="1" ht="17.25" customHeight="1">
      <c r="A199" s="142"/>
      <c r="B199" s="35" t="s">
        <v>240</v>
      </c>
      <c r="C199" s="2">
        <v>4</v>
      </c>
      <c r="D199" s="77">
        <v>3.2</v>
      </c>
      <c r="E199" s="77"/>
      <c r="F199" s="77"/>
      <c r="G199" s="77">
        <v>3.2</v>
      </c>
      <c r="H199" s="140"/>
      <c r="I199" s="140"/>
    </row>
    <row r="200" spans="1:9" s="7" customFormat="1" ht="17.25" customHeight="1">
      <c r="A200" s="142"/>
      <c r="B200" s="35" t="s">
        <v>168</v>
      </c>
      <c r="C200" s="2">
        <v>1</v>
      </c>
      <c r="D200" s="77">
        <v>3.5</v>
      </c>
      <c r="E200" s="77"/>
      <c r="F200" s="77"/>
      <c r="G200" s="77">
        <v>3.5</v>
      </c>
      <c r="H200" s="140"/>
      <c r="I200" s="140"/>
    </row>
    <row r="201" spans="1:9" s="7" customFormat="1" ht="20.25" customHeight="1">
      <c r="A201" s="142"/>
      <c r="B201" s="35" t="s">
        <v>169</v>
      </c>
      <c r="C201" s="2">
        <v>4</v>
      </c>
      <c r="D201" s="77">
        <v>3</v>
      </c>
      <c r="E201" s="77"/>
      <c r="F201" s="77"/>
      <c r="G201" s="77">
        <v>3</v>
      </c>
      <c r="H201" s="140"/>
      <c r="I201" s="140"/>
    </row>
    <row r="202" spans="1:9" s="7" customFormat="1" ht="18.75" customHeight="1">
      <c r="A202" s="142"/>
      <c r="B202" s="35" t="s">
        <v>241</v>
      </c>
      <c r="C202" s="2">
        <v>8</v>
      </c>
      <c r="D202" s="77">
        <v>3.88</v>
      </c>
      <c r="E202" s="77"/>
      <c r="F202" s="77"/>
      <c r="G202" s="77">
        <v>3.88</v>
      </c>
      <c r="H202" s="140"/>
      <c r="I202" s="140"/>
    </row>
    <row r="203" spans="1:9" s="7" customFormat="1" ht="25.5" customHeight="1">
      <c r="A203" s="142"/>
      <c r="B203" s="35" t="s">
        <v>171</v>
      </c>
      <c r="C203" s="2">
        <v>3</v>
      </c>
      <c r="D203" s="77">
        <v>0.6</v>
      </c>
      <c r="E203" s="77"/>
      <c r="F203" s="77"/>
      <c r="G203" s="77">
        <v>0.6</v>
      </c>
      <c r="H203" s="140"/>
      <c r="I203" s="140"/>
    </row>
    <row r="204" spans="1:9" s="7" customFormat="1" ht="21.75" customHeight="1">
      <c r="A204" s="142"/>
      <c r="B204" s="35" t="s">
        <v>172</v>
      </c>
      <c r="C204" s="2">
        <v>6</v>
      </c>
      <c r="D204" s="77">
        <v>3</v>
      </c>
      <c r="E204" s="77"/>
      <c r="F204" s="77"/>
      <c r="G204" s="77">
        <v>3</v>
      </c>
      <c r="H204" s="140"/>
      <c r="I204" s="140"/>
    </row>
    <row r="205" spans="1:9" s="7" customFormat="1" ht="17.25" customHeight="1">
      <c r="A205" s="142"/>
      <c r="B205" s="35" t="s">
        <v>173</v>
      </c>
      <c r="C205" s="2">
        <v>1</v>
      </c>
      <c r="D205" s="77">
        <v>3</v>
      </c>
      <c r="E205" s="77"/>
      <c r="F205" s="77"/>
      <c r="G205" s="77">
        <v>3</v>
      </c>
      <c r="H205" s="140"/>
      <c r="I205" s="140"/>
    </row>
    <row r="206" spans="1:9" s="7" customFormat="1" ht="17.25" customHeight="1">
      <c r="A206" s="142"/>
      <c r="B206" s="35" t="s">
        <v>174</v>
      </c>
      <c r="C206" s="2">
        <v>12</v>
      </c>
      <c r="D206" s="77">
        <v>3.6</v>
      </c>
      <c r="E206" s="77"/>
      <c r="F206" s="77"/>
      <c r="G206" s="77">
        <v>3.6</v>
      </c>
      <c r="H206" s="140"/>
      <c r="I206" s="140"/>
    </row>
    <row r="207" spans="1:9" s="7" customFormat="1" ht="17.25" customHeight="1">
      <c r="A207" s="142"/>
      <c r="B207" s="35" t="s">
        <v>175</v>
      </c>
      <c r="C207" s="2">
        <v>15</v>
      </c>
      <c r="D207" s="77">
        <v>3.75</v>
      </c>
      <c r="E207" s="77"/>
      <c r="F207" s="77"/>
      <c r="G207" s="77">
        <v>3.75</v>
      </c>
      <c r="H207" s="140"/>
      <c r="I207" s="140"/>
    </row>
    <row r="208" spans="1:9" s="7" customFormat="1" ht="17.25" customHeight="1">
      <c r="A208" s="142"/>
      <c r="B208" s="35" t="s">
        <v>242</v>
      </c>
      <c r="C208" s="2">
        <v>2</v>
      </c>
      <c r="D208" s="77">
        <v>0.8</v>
      </c>
      <c r="E208" s="77"/>
      <c r="F208" s="77"/>
      <c r="G208" s="77">
        <v>0.8</v>
      </c>
      <c r="H208" s="140"/>
      <c r="I208" s="140"/>
    </row>
    <row r="209" spans="1:9" s="7" customFormat="1" ht="17.25" customHeight="1">
      <c r="A209" s="142"/>
      <c r="B209" s="35" t="s">
        <v>177</v>
      </c>
      <c r="C209" s="2">
        <v>150</v>
      </c>
      <c r="D209" s="77">
        <v>7.5</v>
      </c>
      <c r="E209" s="77"/>
      <c r="F209" s="77"/>
      <c r="G209" s="77">
        <v>7.5</v>
      </c>
      <c r="H209" s="140"/>
      <c r="I209" s="140"/>
    </row>
    <row r="210" spans="1:9" s="7" customFormat="1" ht="17.25" customHeight="1">
      <c r="A210" s="142"/>
      <c r="B210" s="35" t="s">
        <v>178</v>
      </c>
      <c r="C210" s="2">
        <v>150</v>
      </c>
      <c r="D210" s="77">
        <v>9</v>
      </c>
      <c r="E210" s="77"/>
      <c r="F210" s="77"/>
      <c r="G210" s="77">
        <v>9</v>
      </c>
      <c r="H210" s="140"/>
      <c r="I210" s="140"/>
    </row>
    <row r="211" spans="1:9" s="7" customFormat="1" ht="17.25" customHeight="1">
      <c r="A211" s="142"/>
      <c r="B211" s="35" t="s">
        <v>179</v>
      </c>
      <c r="C211" s="2">
        <v>150</v>
      </c>
      <c r="D211" s="77">
        <v>6</v>
      </c>
      <c r="E211" s="77"/>
      <c r="F211" s="77"/>
      <c r="G211" s="77">
        <v>6</v>
      </c>
      <c r="H211" s="140"/>
      <c r="I211" s="140"/>
    </row>
    <row r="212" spans="1:9" s="7" customFormat="1" ht="18" customHeight="1">
      <c r="A212" s="142"/>
      <c r="B212" s="35" t="s">
        <v>180</v>
      </c>
      <c r="C212" s="2">
        <v>8</v>
      </c>
      <c r="D212" s="77">
        <v>3.2</v>
      </c>
      <c r="E212" s="77"/>
      <c r="F212" s="77"/>
      <c r="G212" s="77">
        <v>3.2</v>
      </c>
      <c r="H212" s="140"/>
      <c r="I212" s="140"/>
    </row>
    <row r="213" spans="1:9" s="7" customFormat="1" ht="21" customHeight="1">
      <c r="A213" s="142"/>
      <c r="B213" s="35" t="s">
        <v>181</v>
      </c>
      <c r="C213" s="2">
        <v>8</v>
      </c>
      <c r="D213" s="77">
        <v>9.6</v>
      </c>
      <c r="E213" s="77"/>
      <c r="F213" s="77"/>
      <c r="G213" s="77">
        <v>9.6</v>
      </c>
      <c r="H213" s="140"/>
      <c r="I213" s="140"/>
    </row>
    <row r="214" spans="1:9" s="7" customFormat="1" ht="17.25" customHeight="1">
      <c r="A214" s="142"/>
      <c r="B214" s="35" t="s">
        <v>182</v>
      </c>
      <c r="C214" s="2">
        <v>2</v>
      </c>
      <c r="D214" s="77">
        <v>1.4</v>
      </c>
      <c r="E214" s="77"/>
      <c r="F214" s="77"/>
      <c r="G214" s="77">
        <v>1.4</v>
      </c>
      <c r="H214" s="140"/>
      <c r="I214" s="140"/>
    </row>
    <row r="215" spans="1:9" s="7" customFormat="1" ht="24.75" customHeight="1">
      <c r="A215" s="142"/>
      <c r="B215" s="35" t="s">
        <v>183</v>
      </c>
      <c r="C215" s="2">
        <v>1</v>
      </c>
      <c r="D215" s="77">
        <v>1</v>
      </c>
      <c r="E215" s="77"/>
      <c r="F215" s="77"/>
      <c r="G215" s="77">
        <v>1</v>
      </c>
      <c r="H215" s="140"/>
      <c r="I215" s="140"/>
    </row>
    <row r="216" spans="1:9" s="7" customFormat="1" ht="16.5" customHeight="1">
      <c r="A216" s="142"/>
      <c r="B216" s="35" t="s">
        <v>187</v>
      </c>
      <c r="C216" s="2">
        <v>2</v>
      </c>
      <c r="D216" s="77">
        <v>0.3</v>
      </c>
      <c r="E216" s="77"/>
      <c r="F216" s="77"/>
      <c r="G216" s="77">
        <v>0.3</v>
      </c>
      <c r="H216" s="140"/>
      <c r="I216" s="140"/>
    </row>
    <row r="217" spans="1:9" s="7" customFormat="1" ht="20.25" customHeight="1">
      <c r="A217" s="142"/>
      <c r="B217" s="35" t="s">
        <v>243</v>
      </c>
      <c r="C217" s="2">
        <v>4</v>
      </c>
      <c r="D217" s="77">
        <v>31.2</v>
      </c>
      <c r="E217" s="77"/>
      <c r="F217" s="77"/>
      <c r="G217" s="77">
        <v>31.2</v>
      </c>
      <c r="H217" s="140"/>
      <c r="I217" s="140"/>
    </row>
    <row r="218" spans="1:9" s="7" customFormat="1" ht="21.75" customHeight="1">
      <c r="A218" s="142"/>
      <c r="B218" s="35" t="s">
        <v>244</v>
      </c>
      <c r="C218" s="2">
        <v>2</v>
      </c>
      <c r="D218" s="77">
        <v>19.2</v>
      </c>
      <c r="E218" s="77"/>
      <c r="F218" s="77"/>
      <c r="G218" s="77">
        <v>19.2</v>
      </c>
      <c r="H218" s="140"/>
      <c r="I218" s="140"/>
    </row>
    <row r="219" spans="1:9" s="7" customFormat="1" ht="20.25" customHeight="1">
      <c r="A219" s="142"/>
      <c r="B219" s="37" t="s">
        <v>213</v>
      </c>
      <c r="C219" s="2"/>
      <c r="D219" s="76">
        <v>138</v>
      </c>
      <c r="E219" s="77"/>
      <c r="F219" s="77"/>
      <c r="G219" s="76">
        <v>138</v>
      </c>
      <c r="H219" s="140"/>
      <c r="I219" s="140"/>
    </row>
    <row r="220" spans="1:9" s="7" customFormat="1" ht="21" customHeight="1">
      <c r="A220" s="142"/>
      <c r="B220" s="35" t="s">
        <v>184</v>
      </c>
      <c r="C220" s="2">
        <v>2</v>
      </c>
      <c r="D220" s="77">
        <v>56</v>
      </c>
      <c r="E220" s="77"/>
      <c r="F220" s="77"/>
      <c r="G220" s="77">
        <v>56</v>
      </c>
      <c r="H220" s="140"/>
      <c r="I220" s="140"/>
    </row>
    <row r="221" spans="1:9" s="7" customFormat="1" ht="19.5" customHeight="1">
      <c r="A221" s="142"/>
      <c r="B221" s="35" t="s">
        <v>245</v>
      </c>
      <c r="C221" s="2">
        <v>1</v>
      </c>
      <c r="D221" s="77">
        <v>19</v>
      </c>
      <c r="E221" s="77"/>
      <c r="F221" s="77"/>
      <c r="G221" s="77">
        <v>19</v>
      </c>
      <c r="H221" s="140"/>
      <c r="I221" s="140"/>
    </row>
    <row r="222" spans="1:9" s="7" customFormat="1" ht="15.75" customHeight="1">
      <c r="A222" s="142"/>
      <c r="B222" s="35" t="s">
        <v>246</v>
      </c>
      <c r="C222" s="2">
        <v>1</v>
      </c>
      <c r="D222" s="77">
        <v>11</v>
      </c>
      <c r="E222" s="77"/>
      <c r="F222" s="77"/>
      <c r="G222" s="77">
        <v>11</v>
      </c>
      <c r="H222" s="140"/>
      <c r="I222" s="140"/>
    </row>
    <row r="223" spans="1:9" s="7" customFormat="1" ht="18" customHeight="1">
      <c r="A223" s="142"/>
      <c r="B223" s="35" t="s">
        <v>185</v>
      </c>
      <c r="C223" s="2">
        <v>5</v>
      </c>
      <c r="D223" s="77">
        <v>31</v>
      </c>
      <c r="E223" s="77"/>
      <c r="F223" s="77"/>
      <c r="G223" s="77">
        <v>31</v>
      </c>
      <c r="H223" s="140"/>
      <c r="I223" s="140"/>
    </row>
    <row r="224" spans="1:9" s="7" customFormat="1" ht="19.5" customHeight="1">
      <c r="A224" s="143"/>
      <c r="B224" s="35" t="s">
        <v>186</v>
      </c>
      <c r="C224" s="2">
        <v>1</v>
      </c>
      <c r="D224" s="77">
        <v>21</v>
      </c>
      <c r="E224" s="77"/>
      <c r="F224" s="77"/>
      <c r="G224" s="77">
        <v>21</v>
      </c>
      <c r="H224" s="126"/>
      <c r="I224" s="126"/>
    </row>
    <row r="225" spans="1:9" s="7" customFormat="1" ht="25.5" customHeight="1">
      <c r="A225" s="117" t="s">
        <v>192</v>
      </c>
      <c r="B225" s="51" t="s">
        <v>260</v>
      </c>
      <c r="C225" s="2"/>
      <c r="D225" s="76">
        <v>23.162</v>
      </c>
      <c r="E225" s="77"/>
      <c r="F225" s="77"/>
      <c r="G225" s="76">
        <v>23.162</v>
      </c>
      <c r="H225" s="96" t="s">
        <v>5</v>
      </c>
      <c r="I225" s="96" t="s">
        <v>13</v>
      </c>
    </row>
    <row r="226" spans="1:9" s="7" customFormat="1" ht="21" customHeight="1">
      <c r="A226" s="107"/>
      <c r="B226" s="35" t="s">
        <v>262</v>
      </c>
      <c r="C226" s="2">
        <v>1</v>
      </c>
      <c r="D226" s="77">
        <v>23.162</v>
      </c>
      <c r="E226" s="77"/>
      <c r="F226" s="77"/>
      <c r="G226" s="77">
        <v>23.162</v>
      </c>
      <c r="H226" s="107"/>
      <c r="I226" s="107"/>
    </row>
    <row r="227" spans="1:9" ht="21.75" customHeight="1">
      <c r="A227" s="108"/>
      <c r="B227" s="82" t="s">
        <v>28</v>
      </c>
      <c r="C227" s="41"/>
      <c r="D227" s="41"/>
      <c r="E227" s="41"/>
      <c r="F227" s="41"/>
      <c r="G227" s="41"/>
      <c r="H227" s="108"/>
      <c r="I227" s="108"/>
    </row>
    <row r="228" spans="1:9" ht="74.25" customHeight="1">
      <c r="A228" s="41" t="s">
        <v>193</v>
      </c>
      <c r="B228" s="41" t="s">
        <v>74</v>
      </c>
      <c r="C228" s="41">
        <v>10</v>
      </c>
      <c r="D228" s="41"/>
      <c r="E228" s="41">
        <v>990</v>
      </c>
      <c r="F228" s="41"/>
      <c r="G228" s="41">
        <v>990</v>
      </c>
      <c r="H228" s="41" t="s">
        <v>5</v>
      </c>
      <c r="I228" s="41" t="s">
        <v>316</v>
      </c>
    </row>
    <row r="229" spans="1:9" ht="34.5" customHeight="1">
      <c r="A229" s="141" t="s">
        <v>247</v>
      </c>
      <c r="B229" s="51" t="s">
        <v>99</v>
      </c>
      <c r="C229" s="2"/>
      <c r="D229" s="30">
        <v>54.44</v>
      </c>
      <c r="E229" s="2"/>
      <c r="F229" s="2"/>
      <c r="G229" s="30">
        <v>54.44</v>
      </c>
      <c r="H229" s="125" t="s">
        <v>5</v>
      </c>
      <c r="I229" s="125" t="s">
        <v>99</v>
      </c>
    </row>
    <row r="230" spans="1:9" ht="15.75" customHeight="1">
      <c r="A230" s="142"/>
      <c r="B230" s="37" t="s">
        <v>215</v>
      </c>
      <c r="C230" s="2"/>
      <c r="D230" s="30">
        <v>54.44</v>
      </c>
      <c r="E230" s="2"/>
      <c r="F230" s="2"/>
      <c r="G230" s="30">
        <v>54.44</v>
      </c>
      <c r="H230" s="140"/>
      <c r="I230" s="140"/>
    </row>
    <row r="231" spans="1:9" ht="15" customHeight="1">
      <c r="A231" s="142"/>
      <c r="B231" s="35" t="s">
        <v>194</v>
      </c>
      <c r="C231" s="2">
        <v>2</v>
      </c>
      <c r="D231" s="2">
        <v>1.5</v>
      </c>
      <c r="E231" s="2"/>
      <c r="F231" s="2"/>
      <c r="G231" s="2">
        <v>1.5</v>
      </c>
      <c r="H231" s="140"/>
      <c r="I231" s="140"/>
    </row>
    <row r="232" spans="1:9" ht="17.25" customHeight="1">
      <c r="A232" s="142"/>
      <c r="B232" s="35" t="s">
        <v>195</v>
      </c>
      <c r="C232" s="2">
        <v>1</v>
      </c>
      <c r="D232" s="2">
        <v>3.5</v>
      </c>
      <c r="E232" s="2"/>
      <c r="F232" s="2"/>
      <c r="G232" s="2">
        <v>3.5</v>
      </c>
      <c r="H232" s="140"/>
      <c r="I232" s="140"/>
    </row>
    <row r="233" spans="1:9" ht="15" customHeight="1">
      <c r="A233" s="142"/>
      <c r="B233" s="35" t="s">
        <v>196</v>
      </c>
      <c r="C233" s="2">
        <v>1</v>
      </c>
      <c r="D233" s="2">
        <v>0.55</v>
      </c>
      <c r="E233" s="2"/>
      <c r="F233" s="2"/>
      <c r="G233" s="2">
        <v>0.55</v>
      </c>
      <c r="H233" s="140"/>
      <c r="I233" s="140"/>
    </row>
    <row r="234" spans="1:9" ht="17.25" customHeight="1">
      <c r="A234" s="142"/>
      <c r="B234" s="35" t="s">
        <v>197</v>
      </c>
      <c r="C234" s="2">
        <v>2</v>
      </c>
      <c r="D234" s="2">
        <v>7.66</v>
      </c>
      <c r="E234" s="2"/>
      <c r="F234" s="2"/>
      <c r="G234" s="2">
        <v>7.66</v>
      </c>
      <c r="H234" s="140"/>
      <c r="I234" s="140"/>
    </row>
    <row r="235" spans="1:9" ht="14.25" customHeight="1">
      <c r="A235" s="142"/>
      <c r="B235" s="35" t="s">
        <v>198</v>
      </c>
      <c r="C235" s="2">
        <v>1</v>
      </c>
      <c r="D235" s="2">
        <v>11.85</v>
      </c>
      <c r="E235" s="2"/>
      <c r="F235" s="2"/>
      <c r="G235" s="2">
        <v>11.85</v>
      </c>
      <c r="H235" s="140"/>
      <c r="I235" s="140"/>
    </row>
    <row r="236" spans="1:9" ht="14.25" customHeight="1">
      <c r="A236" s="142"/>
      <c r="B236" s="35" t="s">
        <v>199</v>
      </c>
      <c r="C236" s="2">
        <v>1</v>
      </c>
      <c r="D236" s="2">
        <v>3.982</v>
      </c>
      <c r="E236" s="2"/>
      <c r="F236" s="2"/>
      <c r="G236" s="2">
        <v>3.982</v>
      </c>
      <c r="H236" s="140"/>
      <c r="I236" s="140"/>
    </row>
    <row r="237" spans="1:9" ht="13.5" customHeight="1">
      <c r="A237" s="142"/>
      <c r="B237" s="35" t="s">
        <v>200</v>
      </c>
      <c r="C237" s="2">
        <v>1</v>
      </c>
      <c r="D237" s="2">
        <v>0.85</v>
      </c>
      <c r="E237" s="2"/>
      <c r="F237" s="2"/>
      <c r="G237" s="2">
        <v>0.85</v>
      </c>
      <c r="H237" s="140"/>
      <c r="I237" s="140"/>
    </row>
    <row r="238" spans="1:9" ht="17.25" customHeight="1">
      <c r="A238" s="142"/>
      <c r="B238" s="35" t="s">
        <v>201</v>
      </c>
      <c r="C238" s="2">
        <v>2</v>
      </c>
      <c r="D238" s="2">
        <v>0.92</v>
      </c>
      <c r="E238" s="2"/>
      <c r="F238" s="2"/>
      <c r="G238" s="2">
        <v>0.92</v>
      </c>
      <c r="H238" s="140"/>
      <c r="I238" s="140"/>
    </row>
    <row r="239" spans="1:9" ht="17.25" customHeight="1">
      <c r="A239" s="142"/>
      <c r="B239" s="35" t="s">
        <v>202</v>
      </c>
      <c r="C239" s="2">
        <v>2</v>
      </c>
      <c r="D239" s="2">
        <v>3.3</v>
      </c>
      <c r="E239" s="2"/>
      <c r="F239" s="2"/>
      <c r="G239" s="2">
        <v>3.3</v>
      </c>
      <c r="H239" s="140"/>
      <c r="I239" s="140"/>
    </row>
    <row r="240" spans="1:9" ht="17.25" customHeight="1">
      <c r="A240" s="142"/>
      <c r="B240" s="35" t="s">
        <v>203</v>
      </c>
      <c r="C240" s="2">
        <v>2</v>
      </c>
      <c r="D240" s="2">
        <v>1.32</v>
      </c>
      <c r="E240" s="2"/>
      <c r="F240" s="2"/>
      <c r="G240" s="2">
        <v>1.32</v>
      </c>
      <c r="H240" s="140"/>
      <c r="I240" s="140"/>
    </row>
    <row r="241" spans="1:9" ht="17.25" customHeight="1">
      <c r="A241" s="142"/>
      <c r="B241" s="35" t="s">
        <v>204</v>
      </c>
      <c r="C241" s="2">
        <v>6</v>
      </c>
      <c r="D241" s="2">
        <v>0.408</v>
      </c>
      <c r="E241" s="2"/>
      <c r="F241" s="2"/>
      <c r="G241" s="2">
        <v>0.408</v>
      </c>
      <c r="H241" s="140"/>
      <c r="I241" s="140"/>
    </row>
    <row r="242" spans="1:9" ht="17.25" customHeight="1">
      <c r="A242" s="142"/>
      <c r="B242" s="35" t="s">
        <v>205</v>
      </c>
      <c r="C242" s="2">
        <v>1</v>
      </c>
      <c r="D242" s="2">
        <v>0.135</v>
      </c>
      <c r="E242" s="2"/>
      <c r="F242" s="2"/>
      <c r="G242" s="2">
        <v>0.135</v>
      </c>
      <c r="H242" s="140"/>
      <c r="I242" s="140"/>
    </row>
    <row r="243" spans="1:9" ht="17.25" customHeight="1">
      <c r="A243" s="142"/>
      <c r="B243" s="35" t="s">
        <v>206</v>
      </c>
      <c r="C243" s="2">
        <v>20</v>
      </c>
      <c r="D243" s="2">
        <v>1</v>
      </c>
      <c r="E243" s="2"/>
      <c r="F243" s="2"/>
      <c r="G243" s="2">
        <v>1</v>
      </c>
      <c r="H243" s="140"/>
      <c r="I243" s="140"/>
    </row>
    <row r="244" spans="1:9" ht="17.25" customHeight="1">
      <c r="A244" s="142"/>
      <c r="B244" s="35" t="s">
        <v>207</v>
      </c>
      <c r="C244" s="2">
        <v>2</v>
      </c>
      <c r="D244" s="2">
        <v>0.16</v>
      </c>
      <c r="E244" s="2"/>
      <c r="F244" s="2"/>
      <c r="G244" s="2">
        <v>0.16</v>
      </c>
      <c r="H244" s="140"/>
      <c r="I244" s="140"/>
    </row>
    <row r="245" spans="1:9" ht="17.25" customHeight="1">
      <c r="A245" s="142"/>
      <c r="B245" s="35" t="s">
        <v>208</v>
      </c>
      <c r="C245" s="2">
        <v>5</v>
      </c>
      <c r="D245" s="2">
        <v>0.375</v>
      </c>
      <c r="E245" s="2"/>
      <c r="F245" s="2"/>
      <c r="G245" s="2">
        <v>0.375</v>
      </c>
      <c r="H245" s="140"/>
      <c r="I245" s="140"/>
    </row>
    <row r="246" spans="1:9" ht="17.25" customHeight="1">
      <c r="A246" s="142"/>
      <c r="B246" s="35" t="s">
        <v>209</v>
      </c>
      <c r="C246" s="2">
        <v>2</v>
      </c>
      <c r="D246" s="2">
        <v>3</v>
      </c>
      <c r="E246" s="2"/>
      <c r="F246" s="2"/>
      <c r="G246" s="2">
        <v>3</v>
      </c>
      <c r="H246" s="140"/>
      <c r="I246" s="140"/>
    </row>
    <row r="247" spans="1:9" ht="17.25" customHeight="1">
      <c r="A247" s="142"/>
      <c r="B247" s="35" t="s">
        <v>210</v>
      </c>
      <c r="C247" s="2">
        <v>1</v>
      </c>
      <c r="D247" s="2">
        <v>6.5</v>
      </c>
      <c r="E247" s="2"/>
      <c r="F247" s="2"/>
      <c r="G247" s="2">
        <v>6.5</v>
      </c>
      <c r="H247" s="140"/>
      <c r="I247" s="140"/>
    </row>
    <row r="248" spans="1:9" ht="17.25" customHeight="1">
      <c r="A248" s="142"/>
      <c r="B248" s="35" t="s">
        <v>211</v>
      </c>
      <c r="C248" s="2">
        <v>1</v>
      </c>
      <c r="D248" s="2">
        <v>3.6</v>
      </c>
      <c r="E248" s="2"/>
      <c r="F248" s="2"/>
      <c r="G248" s="2">
        <v>3.6</v>
      </c>
      <c r="H248" s="140"/>
      <c r="I248" s="140"/>
    </row>
    <row r="249" spans="1:9" ht="16.5" customHeight="1">
      <c r="A249" s="143"/>
      <c r="B249" s="35" t="s">
        <v>212</v>
      </c>
      <c r="C249" s="2">
        <v>1</v>
      </c>
      <c r="D249" s="2">
        <v>3.83</v>
      </c>
      <c r="E249" s="2"/>
      <c r="F249" s="2"/>
      <c r="G249" s="2">
        <v>3.83</v>
      </c>
      <c r="H249" s="126"/>
      <c r="I249" s="126"/>
    </row>
    <row r="250" spans="1:9" ht="33" customHeight="1">
      <c r="A250" s="144" t="s">
        <v>248</v>
      </c>
      <c r="B250" s="51" t="s">
        <v>259</v>
      </c>
      <c r="C250" s="2"/>
      <c r="D250" s="30">
        <v>46.267</v>
      </c>
      <c r="E250" s="2"/>
      <c r="F250" s="2"/>
      <c r="G250" s="30">
        <v>46.267</v>
      </c>
      <c r="H250" s="125" t="s">
        <v>5</v>
      </c>
      <c r="I250" s="125" t="s">
        <v>216</v>
      </c>
    </row>
    <row r="251" spans="1:9" ht="29.25" customHeight="1">
      <c r="A251" s="145"/>
      <c r="B251" s="37" t="s">
        <v>215</v>
      </c>
      <c r="C251" s="2"/>
      <c r="D251" s="30">
        <v>46.267</v>
      </c>
      <c r="E251" s="2"/>
      <c r="F251" s="2"/>
      <c r="G251" s="30">
        <v>46.267</v>
      </c>
      <c r="H251" s="147"/>
      <c r="I251" s="149"/>
    </row>
    <row r="252" spans="1:9" ht="15.75" customHeight="1">
      <c r="A252" s="145"/>
      <c r="B252" s="35" t="s">
        <v>197</v>
      </c>
      <c r="C252" s="2">
        <v>2</v>
      </c>
      <c r="D252" s="2">
        <v>4.7</v>
      </c>
      <c r="E252" s="2"/>
      <c r="F252" s="2"/>
      <c r="G252" s="2">
        <v>4.7</v>
      </c>
      <c r="H252" s="147"/>
      <c r="I252" s="149"/>
    </row>
    <row r="253" spans="1:9" ht="35.25" customHeight="1">
      <c r="A253" s="145"/>
      <c r="B253" s="35" t="s">
        <v>198</v>
      </c>
      <c r="C253" s="2">
        <v>1</v>
      </c>
      <c r="D253" s="2">
        <v>11.85</v>
      </c>
      <c r="E253" s="2"/>
      <c r="F253" s="2"/>
      <c r="G253" s="2">
        <v>11.85</v>
      </c>
      <c r="H253" s="147"/>
      <c r="I253" s="149"/>
    </row>
    <row r="254" spans="1:9" ht="17.25" customHeight="1">
      <c r="A254" s="145"/>
      <c r="B254" s="35" t="s">
        <v>199</v>
      </c>
      <c r="C254" s="2">
        <v>1</v>
      </c>
      <c r="D254" s="2">
        <v>3.982</v>
      </c>
      <c r="E254" s="2"/>
      <c r="F254" s="2"/>
      <c r="G254" s="2">
        <v>3.982</v>
      </c>
      <c r="H254" s="147"/>
      <c r="I254" s="149"/>
    </row>
    <row r="255" spans="1:9" ht="17.25" customHeight="1">
      <c r="A255" s="145"/>
      <c r="B255" s="35" t="s">
        <v>200</v>
      </c>
      <c r="C255" s="2">
        <v>1</v>
      </c>
      <c r="D255" s="2">
        <v>0.85</v>
      </c>
      <c r="E255" s="2"/>
      <c r="F255" s="2"/>
      <c r="G255" s="2">
        <v>0.85</v>
      </c>
      <c r="H255" s="147"/>
      <c r="I255" s="149"/>
    </row>
    <row r="256" spans="1:9" ht="17.25" customHeight="1">
      <c r="A256" s="145"/>
      <c r="B256" s="35" t="s">
        <v>201</v>
      </c>
      <c r="C256" s="2">
        <v>2</v>
      </c>
      <c r="D256" s="2">
        <v>0.37</v>
      </c>
      <c r="E256" s="2"/>
      <c r="F256" s="2"/>
      <c r="G256" s="2">
        <v>0.37</v>
      </c>
      <c r="H256" s="147"/>
      <c r="I256" s="149"/>
    </row>
    <row r="257" spans="1:9" ht="17.25" customHeight="1">
      <c r="A257" s="145"/>
      <c r="B257" s="35" t="s">
        <v>202</v>
      </c>
      <c r="C257" s="2">
        <v>2</v>
      </c>
      <c r="D257" s="2">
        <v>2.5</v>
      </c>
      <c r="E257" s="2"/>
      <c r="F257" s="2"/>
      <c r="G257" s="2">
        <v>2.5</v>
      </c>
      <c r="H257" s="147"/>
      <c r="I257" s="149"/>
    </row>
    <row r="258" spans="1:9" ht="17.25" customHeight="1">
      <c r="A258" s="145"/>
      <c r="B258" s="35" t="s">
        <v>203</v>
      </c>
      <c r="C258" s="2">
        <v>2</v>
      </c>
      <c r="D258" s="2">
        <v>1.32</v>
      </c>
      <c r="E258" s="2"/>
      <c r="F258" s="2"/>
      <c r="G258" s="2">
        <v>1320</v>
      </c>
      <c r="H258" s="147"/>
      <c r="I258" s="149"/>
    </row>
    <row r="259" spans="1:9" ht="17.25" customHeight="1">
      <c r="A259" s="145"/>
      <c r="B259" s="35" t="s">
        <v>204</v>
      </c>
      <c r="C259" s="2">
        <v>6</v>
      </c>
      <c r="D259" s="2">
        <v>0.3</v>
      </c>
      <c r="E259" s="2"/>
      <c r="F259" s="2"/>
      <c r="G259" s="2">
        <v>0.3</v>
      </c>
      <c r="H259" s="147"/>
      <c r="I259" s="149"/>
    </row>
    <row r="260" spans="1:9" ht="17.25" customHeight="1">
      <c r="A260" s="145"/>
      <c r="B260" s="35" t="s">
        <v>205</v>
      </c>
      <c r="C260" s="2">
        <v>1</v>
      </c>
      <c r="D260" s="2">
        <v>0.055</v>
      </c>
      <c r="E260" s="2"/>
      <c r="F260" s="2"/>
      <c r="G260" s="2">
        <v>0.055</v>
      </c>
      <c r="H260" s="147"/>
      <c r="I260" s="149"/>
    </row>
    <row r="261" spans="1:9" ht="15" customHeight="1">
      <c r="A261" s="145"/>
      <c r="B261" s="35" t="s">
        <v>206</v>
      </c>
      <c r="C261" s="2">
        <v>20</v>
      </c>
      <c r="D261" s="2">
        <v>1</v>
      </c>
      <c r="E261" s="2"/>
      <c r="F261" s="2"/>
      <c r="G261" s="2">
        <v>1</v>
      </c>
      <c r="H261" s="147"/>
      <c r="I261" s="149"/>
    </row>
    <row r="262" spans="1:9" ht="17.25" customHeight="1">
      <c r="A262" s="145"/>
      <c r="B262" s="35" t="s">
        <v>207</v>
      </c>
      <c r="C262" s="2">
        <v>2</v>
      </c>
      <c r="D262" s="2">
        <v>0.16</v>
      </c>
      <c r="E262" s="2"/>
      <c r="F262" s="2"/>
      <c r="G262" s="2">
        <v>0.16</v>
      </c>
      <c r="H262" s="147"/>
      <c r="I262" s="149"/>
    </row>
    <row r="263" spans="1:9" ht="17.25" customHeight="1">
      <c r="A263" s="145"/>
      <c r="B263" s="35" t="s">
        <v>208</v>
      </c>
      <c r="C263" s="2">
        <v>5</v>
      </c>
      <c r="D263" s="2">
        <v>1.15</v>
      </c>
      <c r="E263" s="2"/>
      <c r="F263" s="2"/>
      <c r="G263" s="2">
        <v>1.15</v>
      </c>
      <c r="H263" s="147"/>
      <c r="I263" s="149"/>
    </row>
    <row r="264" spans="1:9" ht="17.25" customHeight="1">
      <c r="A264" s="145"/>
      <c r="B264" s="35" t="s">
        <v>249</v>
      </c>
      <c r="C264" s="2">
        <v>4</v>
      </c>
      <c r="D264" s="2">
        <v>1.3</v>
      </c>
      <c r="E264" s="2"/>
      <c r="F264" s="2"/>
      <c r="G264" s="2">
        <v>1.3</v>
      </c>
      <c r="H264" s="147"/>
      <c r="I264" s="149"/>
    </row>
    <row r="265" spans="1:9" ht="17.25" customHeight="1">
      <c r="A265" s="145"/>
      <c r="B265" s="35" t="s">
        <v>210</v>
      </c>
      <c r="C265" s="2">
        <v>1</v>
      </c>
      <c r="D265" s="2">
        <v>6.5</v>
      </c>
      <c r="E265" s="2"/>
      <c r="F265" s="2"/>
      <c r="G265" s="2">
        <v>6.5</v>
      </c>
      <c r="H265" s="147"/>
      <c r="I265" s="149"/>
    </row>
    <row r="266" spans="1:9" ht="17.25" customHeight="1">
      <c r="A266" s="145"/>
      <c r="B266" s="35" t="s">
        <v>211</v>
      </c>
      <c r="C266" s="2">
        <v>1</v>
      </c>
      <c r="D266" s="2">
        <v>3.6</v>
      </c>
      <c r="E266" s="2"/>
      <c r="F266" s="2"/>
      <c r="G266" s="2">
        <v>3.6</v>
      </c>
      <c r="H266" s="147"/>
      <c r="I266" s="149"/>
    </row>
    <row r="267" spans="1:9" ht="20.25" customHeight="1">
      <c r="A267" s="145"/>
      <c r="B267" s="35" t="s">
        <v>212</v>
      </c>
      <c r="C267" s="2">
        <v>1</v>
      </c>
      <c r="D267" s="2">
        <v>3.83</v>
      </c>
      <c r="E267" s="2"/>
      <c r="F267" s="2"/>
      <c r="G267" s="2">
        <v>3.83</v>
      </c>
      <c r="H267" s="147"/>
      <c r="I267" s="149"/>
    </row>
    <row r="268" spans="1:9" ht="15.75">
      <c r="A268" s="145"/>
      <c r="B268" s="35" t="s">
        <v>250</v>
      </c>
      <c r="C268" s="2">
        <v>1</v>
      </c>
      <c r="D268" s="2">
        <v>2.8</v>
      </c>
      <c r="E268" s="2"/>
      <c r="F268" s="2"/>
      <c r="G268" s="2">
        <v>2.8</v>
      </c>
      <c r="H268" s="147"/>
      <c r="I268" s="149"/>
    </row>
    <row r="269" spans="1:9" ht="30" customHeight="1">
      <c r="A269" s="146"/>
      <c r="B269" s="83" t="s">
        <v>307</v>
      </c>
      <c r="C269" s="84"/>
      <c r="D269" s="84"/>
      <c r="E269" s="84"/>
      <c r="F269" s="84"/>
      <c r="G269" s="84"/>
      <c r="H269" s="148"/>
      <c r="I269" s="150"/>
    </row>
    <row r="270" spans="1:9" ht="48.75" customHeight="1">
      <c r="A270" s="41" t="s">
        <v>251</v>
      </c>
      <c r="B270" s="42" t="s">
        <v>270</v>
      </c>
      <c r="C270" s="41"/>
      <c r="D270" s="41"/>
      <c r="E270" s="41"/>
      <c r="F270" s="41">
        <v>4500</v>
      </c>
      <c r="G270" s="41">
        <v>4500</v>
      </c>
      <c r="H270" s="41" t="s">
        <v>5</v>
      </c>
      <c r="I270" s="41" t="s">
        <v>316</v>
      </c>
    </row>
    <row r="271" spans="1:9" ht="72" customHeight="1" hidden="1">
      <c r="A271" s="91"/>
      <c r="B271" s="42" t="s">
        <v>298</v>
      </c>
      <c r="C271" s="41"/>
      <c r="D271" s="41"/>
      <c r="E271" s="41"/>
      <c r="F271" s="41"/>
      <c r="G271" s="41"/>
      <c r="H271" s="41" t="s">
        <v>291</v>
      </c>
      <c r="I271" s="41" t="s">
        <v>299</v>
      </c>
    </row>
    <row r="272" spans="1:9" ht="30.75" customHeight="1">
      <c r="A272" s="141" t="s">
        <v>261</v>
      </c>
      <c r="B272" s="51" t="s">
        <v>259</v>
      </c>
      <c r="C272" s="2"/>
      <c r="D272" s="30">
        <v>172.437</v>
      </c>
      <c r="E272" s="2"/>
      <c r="F272" s="2"/>
      <c r="G272" s="30">
        <v>172.437</v>
      </c>
      <c r="H272" s="125" t="s">
        <v>5</v>
      </c>
      <c r="I272" s="125" t="s">
        <v>216</v>
      </c>
    </row>
    <row r="273" spans="1:9" ht="31.5" customHeight="1">
      <c r="A273" s="142"/>
      <c r="B273" s="46" t="s">
        <v>252</v>
      </c>
      <c r="C273" s="2"/>
      <c r="D273" s="30">
        <v>172.437</v>
      </c>
      <c r="E273" s="2"/>
      <c r="F273" s="2"/>
      <c r="G273" s="30">
        <v>172.437</v>
      </c>
      <c r="H273" s="140"/>
      <c r="I273" s="140"/>
    </row>
    <row r="274" spans="1:9" ht="17.25" customHeight="1">
      <c r="A274" s="142"/>
      <c r="B274" s="47" t="s">
        <v>253</v>
      </c>
      <c r="C274" s="2">
        <v>3</v>
      </c>
      <c r="D274" s="2">
        <v>50.124</v>
      </c>
      <c r="E274" s="2"/>
      <c r="F274" s="2"/>
      <c r="G274" s="2">
        <v>50.124</v>
      </c>
      <c r="H274" s="140"/>
      <c r="I274" s="140"/>
    </row>
    <row r="275" spans="1:9" ht="17.25" customHeight="1">
      <c r="A275" s="142"/>
      <c r="B275" s="47" t="s">
        <v>254</v>
      </c>
      <c r="C275" s="2">
        <v>3</v>
      </c>
      <c r="D275" s="2">
        <v>43.542</v>
      </c>
      <c r="E275" s="2"/>
      <c r="F275" s="2"/>
      <c r="G275" s="2">
        <v>43.542</v>
      </c>
      <c r="H275" s="140"/>
      <c r="I275" s="140"/>
    </row>
    <row r="276" spans="1:9" ht="16.5" customHeight="1">
      <c r="A276" s="142"/>
      <c r="B276" s="47" t="s">
        <v>255</v>
      </c>
      <c r="C276" s="2">
        <v>5</v>
      </c>
      <c r="D276" s="2">
        <v>44.966</v>
      </c>
      <c r="E276" s="2"/>
      <c r="F276" s="2"/>
      <c r="G276" s="2">
        <v>44.966</v>
      </c>
      <c r="H276" s="140"/>
      <c r="I276" s="140"/>
    </row>
    <row r="277" spans="1:9" ht="18" customHeight="1">
      <c r="A277" s="142"/>
      <c r="B277" s="47" t="s">
        <v>256</v>
      </c>
      <c r="C277" s="2">
        <v>6</v>
      </c>
      <c r="D277" s="2">
        <v>18</v>
      </c>
      <c r="E277" s="2"/>
      <c r="F277" s="2"/>
      <c r="G277" s="2">
        <v>18</v>
      </c>
      <c r="H277" s="140"/>
      <c r="I277" s="140"/>
    </row>
    <row r="278" spans="1:9" ht="17.25" customHeight="1">
      <c r="A278" s="143"/>
      <c r="B278" s="47" t="s">
        <v>257</v>
      </c>
      <c r="C278" s="2">
        <v>1</v>
      </c>
      <c r="D278" s="2">
        <v>15.805</v>
      </c>
      <c r="E278" s="2"/>
      <c r="F278" s="2"/>
      <c r="G278" s="2">
        <v>15.805</v>
      </c>
      <c r="H278" s="126"/>
      <c r="I278" s="126"/>
    </row>
    <row r="279" spans="1:9" ht="15.75">
      <c r="A279" s="41"/>
      <c r="B279" s="43" t="s">
        <v>308</v>
      </c>
      <c r="C279" s="41"/>
      <c r="D279" s="43">
        <v>4471.812</v>
      </c>
      <c r="E279" s="67">
        <v>990</v>
      </c>
      <c r="F279" s="43">
        <v>4500</v>
      </c>
      <c r="G279" s="43">
        <f>SUM(D279:F279)</f>
        <v>9961.812</v>
      </c>
      <c r="H279" s="41"/>
      <c r="I279" s="41"/>
    </row>
    <row r="280" spans="1:9" ht="15.75">
      <c r="A280" s="41"/>
      <c r="B280" s="43" t="s">
        <v>301</v>
      </c>
      <c r="C280" s="41"/>
      <c r="D280" s="43"/>
      <c r="E280" s="67"/>
      <c r="F280" s="43"/>
      <c r="G280" s="43"/>
      <c r="H280" s="41"/>
      <c r="I280" s="41"/>
    </row>
    <row r="281" spans="1:9" ht="15.75">
      <c r="A281" s="41"/>
      <c r="B281" s="43"/>
      <c r="C281" s="41"/>
      <c r="D281" s="41">
        <v>4471.812</v>
      </c>
      <c r="E281" s="89">
        <v>990</v>
      </c>
      <c r="F281" s="41">
        <v>4500</v>
      </c>
      <c r="G281" s="41">
        <v>9961.812</v>
      </c>
      <c r="H281" s="75" t="s">
        <v>5</v>
      </c>
      <c r="I281" s="41"/>
    </row>
    <row r="282" spans="1:9" ht="25.5">
      <c r="A282" s="41"/>
      <c r="B282" s="43"/>
      <c r="C282" s="41"/>
      <c r="D282" s="43"/>
      <c r="E282" s="67"/>
      <c r="F282" s="43"/>
      <c r="G282" s="43"/>
      <c r="H282" s="75" t="s">
        <v>291</v>
      </c>
      <c r="I282" s="41"/>
    </row>
    <row r="283" spans="1:9" ht="15.75">
      <c r="A283" s="40"/>
      <c r="B283" s="40"/>
      <c r="C283" s="40"/>
      <c r="D283" s="40"/>
      <c r="E283" s="40"/>
      <c r="F283" s="40"/>
      <c r="G283" s="40"/>
      <c r="H283" s="75" t="s">
        <v>300</v>
      </c>
      <c r="I283" s="40"/>
    </row>
  </sheetData>
  <sheetProtection/>
  <mergeCells count="47">
    <mergeCell ref="A272:A278"/>
    <mergeCell ref="H272:H278"/>
    <mergeCell ref="I272:I278"/>
    <mergeCell ref="A229:A249"/>
    <mergeCell ref="H229:H249"/>
    <mergeCell ref="I229:I249"/>
    <mergeCell ref="A250:A269"/>
    <mergeCell ref="H250:H269"/>
    <mergeCell ref="I250:I269"/>
    <mergeCell ref="A134:A224"/>
    <mergeCell ref="H134:H224"/>
    <mergeCell ref="I134:I224"/>
    <mergeCell ref="A225:A227"/>
    <mergeCell ref="H225:H227"/>
    <mergeCell ref="I225:I227"/>
    <mergeCell ref="A28:A29"/>
    <mergeCell ref="A30:A32"/>
    <mergeCell ref="A33:A36"/>
    <mergeCell ref="A37:A133"/>
    <mergeCell ref="H37:H133"/>
    <mergeCell ref="I37:I133"/>
    <mergeCell ref="A11:A13"/>
    <mergeCell ref="H11:H13"/>
    <mergeCell ref="I11:I13"/>
    <mergeCell ref="I22:I27"/>
    <mergeCell ref="A14:A21"/>
    <mergeCell ref="A22:A27"/>
    <mergeCell ref="I5:I6"/>
    <mergeCell ref="A5:A6"/>
    <mergeCell ref="H28:H29"/>
    <mergeCell ref="I28:I29"/>
    <mergeCell ref="C5:C6"/>
    <mergeCell ref="D5:G5"/>
    <mergeCell ref="H5:H6"/>
    <mergeCell ref="H14:H21"/>
    <mergeCell ref="I14:I21"/>
    <mergeCell ref="H22:H27"/>
    <mergeCell ref="H30:H32"/>
    <mergeCell ref="I30:I32"/>
    <mergeCell ref="H33:H36"/>
    <mergeCell ref="I33:I36"/>
    <mergeCell ref="A2:I2"/>
    <mergeCell ref="A8:A10"/>
    <mergeCell ref="H8:H10"/>
    <mergeCell ref="I8:I10"/>
    <mergeCell ref="B5:B6"/>
    <mergeCell ref="A4:I4"/>
  </mergeCells>
  <printOptions/>
  <pageMargins left="0.3937007874015748" right="0.35433070866141736" top="1.1811023622047245"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2:K19"/>
  <sheetViews>
    <sheetView tabSelected="1" view="pageLayout" workbookViewId="0" topLeftCell="A1">
      <selection activeCell="B12" sqref="B12"/>
    </sheetView>
  </sheetViews>
  <sheetFormatPr defaultColWidth="9.140625" defaultRowHeight="12.75"/>
  <cols>
    <col min="1" max="1" width="6.140625" style="0" customWidth="1"/>
    <col min="2" max="2" width="50.28125" style="0" customWidth="1"/>
    <col min="3" max="3" width="13.57421875" style="0" customWidth="1"/>
    <col min="4" max="4" width="12.421875" style="0" customWidth="1"/>
    <col min="5" max="5" width="10.8515625" style="0" customWidth="1"/>
    <col min="6" max="6" width="12.7109375" style="0" customWidth="1"/>
    <col min="7" max="7" width="19.28125" style="0" customWidth="1"/>
    <col min="8" max="8" width="32.8515625" style="0" customWidth="1"/>
  </cols>
  <sheetData>
    <row r="2" spans="1:8" ht="15.75">
      <c r="A2" s="127" t="s">
        <v>63</v>
      </c>
      <c r="B2" s="127"/>
      <c r="C2" s="127"/>
      <c r="D2" s="127"/>
      <c r="E2" s="127"/>
      <c r="F2" s="127"/>
      <c r="G2" s="127"/>
      <c r="H2" s="127"/>
    </row>
    <row r="3" spans="1:8" ht="0.75" customHeight="1">
      <c r="A3" s="1"/>
      <c r="B3" s="1"/>
      <c r="C3" s="1"/>
      <c r="D3" s="1"/>
      <c r="E3" s="1"/>
      <c r="F3" s="1"/>
      <c r="G3" s="1"/>
      <c r="H3" s="1"/>
    </row>
    <row r="4" spans="1:8" ht="16.5" customHeight="1">
      <c r="A4" s="1"/>
      <c r="B4" s="1"/>
      <c r="C4" s="1"/>
      <c r="D4" s="1"/>
      <c r="E4" s="1"/>
      <c r="F4" s="1"/>
      <c r="G4" s="1"/>
      <c r="H4" s="1"/>
    </row>
    <row r="5" spans="1:8" ht="21" customHeight="1">
      <c r="A5" s="130" t="s">
        <v>72</v>
      </c>
      <c r="B5" s="125" t="s">
        <v>29</v>
      </c>
      <c r="C5" s="128" t="s">
        <v>36</v>
      </c>
      <c r="D5" s="129"/>
      <c r="E5" s="129"/>
      <c r="F5" s="129"/>
      <c r="G5" s="125" t="s">
        <v>2</v>
      </c>
      <c r="H5" s="125" t="s">
        <v>23</v>
      </c>
    </row>
    <row r="6" spans="1:8" ht="20.25" customHeight="1">
      <c r="A6" s="112"/>
      <c r="B6" s="126"/>
      <c r="C6" s="14" t="s">
        <v>264</v>
      </c>
      <c r="D6" s="14" t="s">
        <v>266</v>
      </c>
      <c r="E6" s="14" t="s">
        <v>267</v>
      </c>
      <c r="F6" s="26" t="s">
        <v>30</v>
      </c>
      <c r="G6" s="126"/>
      <c r="H6" s="126"/>
    </row>
    <row r="7" spans="1:11" ht="143.25" customHeight="1">
      <c r="A7" s="27" t="s">
        <v>37</v>
      </c>
      <c r="B7" s="25" t="s">
        <v>71</v>
      </c>
      <c r="C7" s="49">
        <v>13801.57</v>
      </c>
      <c r="D7" s="17">
        <v>0</v>
      </c>
      <c r="E7" s="17">
        <v>0</v>
      </c>
      <c r="F7" s="49">
        <v>13801.565</v>
      </c>
      <c r="G7" s="15" t="s">
        <v>5</v>
      </c>
      <c r="H7" s="16" t="s">
        <v>316</v>
      </c>
      <c r="K7" s="9"/>
    </row>
    <row r="8" spans="1:8" ht="29.25" customHeight="1">
      <c r="A8" s="64"/>
      <c r="B8" s="85" t="s">
        <v>309</v>
      </c>
      <c r="C8" s="23">
        <f>C7</f>
        <v>13801.57</v>
      </c>
      <c r="D8" s="18">
        <v>0</v>
      </c>
      <c r="E8" s="18">
        <v>0</v>
      </c>
      <c r="F8" s="23">
        <v>13801.565</v>
      </c>
      <c r="G8" s="4"/>
      <c r="H8" s="5"/>
    </row>
    <row r="9" spans="1:8" ht="15.75" customHeight="1">
      <c r="A9" s="64"/>
      <c r="B9" s="85" t="s">
        <v>301</v>
      </c>
      <c r="C9" s="23"/>
      <c r="D9" s="18"/>
      <c r="E9" s="18"/>
      <c r="F9" s="23"/>
      <c r="G9" s="4"/>
      <c r="H9" s="5"/>
    </row>
    <row r="10" spans="1:8" ht="14.25" customHeight="1">
      <c r="A10" s="64"/>
      <c r="B10" s="85"/>
      <c r="C10" s="49">
        <v>13801.57</v>
      </c>
      <c r="D10" s="17">
        <v>0</v>
      </c>
      <c r="E10" s="17">
        <v>0</v>
      </c>
      <c r="F10" s="49">
        <v>13801.565</v>
      </c>
      <c r="G10" s="4"/>
      <c r="H10" s="75" t="s">
        <v>5</v>
      </c>
    </row>
    <row r="11" spans="1:8" ht="15" customHeight="1">
      <c r="A11" s="64"/>
      <c r="B11" s="85"/>
      <c r="C11" s="23"/>
      <c r="D11" s="18"/>
      <c r="E11" s="18"/>
      <c r="F11" s="23"/>
      <c r="G11" s="4"/>
      <c r="H11" s="75" t="s">
        <v>291</v>
      </c>
    </row>
    <row r="12" spans="1:8" ht="15" customHeight="1">
      <c r="A12" s="64"/>
      <c r="B12" s="85"/>
      <c r="C12" s="23"/>
      <c r="D12" s="18"/>
      <c r="E12" s="18"/>
      <c r="F12" s="23"/>
      <c r="G12" s="4"/>
      <c r="H12" s="75" t="s">
        <v>300</v>
      </c>
    </row>
    <row r="13" spans="1:8" ht="39.75" customHeight="1">
      <c r="A13" s="87"/>
      <c r="B13" s="87" t="s">
        <v>325</v>
      </c>
      <c r="C13" s="23">
        <f>'Раздел I'!D53+'Раздел II'!D279+'Раздел III'!C8</f>
        <v>49157.496</v>
      </c>
      <c r="D13" s="23">
        <f>'Раздел I'!E53+'Раздел II'!E279+'Раздел III'!D8</f>
        <v>49796.153999999995</v>
      </c>
      <c r="E13" s="23">
        <f>'Раздел I'!F53+'Раздел II'!F279+'Раздел III'!E8</f>
        <v>4500</v>
      </c>
      <c r="F13" s="23">
        <f>'Раздел I'!G53+'Раздел II'!G279+'Раздел III'!F8</f>
        <v>103453.645</v>
      </c>
      <c r="G13" s="4"/>
      <c r="H13" s="5"/>
    </row>
    <row r="14" spans="1:8" ht="20.25" customHeight="1">
      <c r="A14" s="87"/>
      <c r="B14" s="88" t="s">
        <v>301</v>
      </c>
      <c r="C14" s="49"/>
      <c r="D14" s="49"/>
      <c r="E14" s="49"/>
      <c r="F14" s="49"/>
      <c r="G14" s="4"/>
      <c r="H14" s="5"/>
    </row>
    <row r="15" spans="1:8" ht="23.25" customHeight="1">
      <c r="A15" s="87"/>
      <c r="B15" s="87"/>
      <c r="C15" s="49">
        <f>'Раздел I'!D55+'Раздел II'!D281+'Раздел III'!C10</f>
        <v>49157.496</v>
      </c>
      <c r="D15" s="49">
        <f>'Раздел I'!E55+'Раздел II'!E281+'Раздел III'!D10</f>
        <v>20018.234</v>
      </c>
      <c r="E15" s="49">
        <f>'Раздел I'!F55+'Раздел II'!F281+'Раздел III'!E10</f>
        <v>4500</v>
      </c>
      <c r="F15" s="49">
        <f>'Раздел I'!G55+'Раздел II'!G281+'Раздел III'!F10</f>
        <v>73675.72499999999</v>
      </c>
      <c r="G15" s="4"/>
      <c r="H15" s="75" t="s">
        <v>5</v>
      </c>
    </row>
    <row r="16" spans="1:8" ht="27" customHeight="1">
      <c r="A16" s="87"/>
      <c r="B16" s="87"/>
      <c r="C16" s="49">
        <f>'Раздел I'!D56+'Раздел II'!D282+'Раздел III'!C11</f>
        <v>0</v>
      </c>
      <c r="D16" s="49">
        <f>'Раздел I'!E56+'Раздел II'!E282+'Раздел III'!D11</f>
        <v>0</v>
      </c>
      <c r="E16" s="49">
        <f>'Раздел I'!F56+'Раздел II'!F282+'Раздел III'!E11</f>
        <v>0</v>
      </c>
      <c r="F16" s="49">
        <f>'Раздел I'!G56+'Раздел II'!G282+'Раздел III'!F11</f>
        <v>0</v>
      </c>
      <c r="G16" s="58"/>
      <c r="H16" s="75" t="s">
        <v>291</v>
      </c>
    </row>
    <row r="17" spans="1:8" ht="15.75">
      <c r="A17" s="62"/>
      <c r="B17" s="63"/>
      <c r="C17" s="49">
        <f>'Раздел I'!D57+'Раздел II'!D283+'Раздел III'!C12</f>
        <v>0</v>
      </c>
      <c r="D17" s="49">
        <f>'Раздел I'!E57+'Раздел II'!E283+'Раздел III'!D12</f>
        <v>29777.92</v>
      </c>
      <c r="E17" s="49">
        <f>'Раздел I'!F57+'Раздел II'!F283+'Раздел III'!E12</f>
        <v>0</v>
      </c>
      <c r="F17" s="49">
        <f>'Раздел I'!G57+'Раздел II'!G283+'Раздел III'!F12</f>
        <v>29777.92</v>
      </c>
      <c r="G17" s="86"/>
      <c r="H17" s="75" t="s">
        <v>300</v>
      </c>
    </row>
    <row r="18" spans="2:8" ht="15">
      <c r="B18" s="32"/>
      <c r="C18" s="32"/>
      <c r="D18" s="32"/>
      <c r="E18" s="32"/>
      <c r="F18" s="32"/>
      <c r="G18" s="32"/>
      <c r="H18" s="33"/>
    </row>
    <row r="19" ht="12.75">
      <c r="D19" s="48"/>
    </row>
  </sheetData>
  <sheetProtection/>
  <mergeCells count="6">
    <mergeCell ref="G5:G6"/>
    <mergeCell ref="H5:H6"/>
    <mergeCell ref="A2:H2"/>
    <mergeCell ref="C5:F5"/>
    <mergeCell ref="B5:B6"/>
    <mergeCell ref="A5:A6"/>
  </mergeCells>
  <printOptions/>
  <pageMargins left="0.3937007874015748" right="0.35433070866141736" top="1.1811023622047245"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user05-053</cp:lastModifiedBy>
  <cp:lastPrinted>2014-06-20T06:54:43Z</cp:lastPrinted>
  <dcterms:created xsi:type="dcterms:W3CDTF">1996-10-08T23:32:33Z</dcterms:created>
  <dcterms:modified xsi:type="dcterms:W3CDTF">2014-06-20T06:54:48Z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