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11832"/>
  </bookViews>
  <sheets>
    <sheet name="Лист1" sheetId="1" r:id="rId1"/>
  </sheets>
  <definedNames>
    <definedName name="_xlnm.Print_Area" localSheetId="0">Лист1!$A$1:$K$32</definedName>
  </definedNames>
  <calcPr calcId="125725"/>
</workbook>
</file>

<file path=xl/calcChain.xml><?xml version="1.0" encoding="utf-8"?>
<calcChain xmlns="http://schemas.openxmlformats.org/spreadsheetml/2006/main">
  <c r="I31" i="1"/>
  <c r="I30"/>
  <c r="I29"/>
  <c r="I28"/>
  <c r="I27"/>
  <c r="I26"/>
  <c r="I25"/>
  <c r="I24"/>
  <c r="I23"/>
  <c r="I22"/>
  <c r="I21"/>
  <c r="I19"/>
  <c r="I18"/>
  <c r="I17"/>
  <c r="I16"/>
  <c r="I15"/>
  <c r="I14"/>
  <c r="I13"/>
  <c r="I12"/>
  <c r="I11"/>
  <c r="I10"/>
  <c r="I8"/>
  <c r="I7"/>
  <c r="I6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G31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D32" l="1"/>
  <c r="E32"/>
  <c r="J32"/>
  <c r="K32"/>
  <c r="C32"/>
  <c r="I32" l="1"/>
  <c r="H32"/>
  <c r="G32"/>
  <c r="F32"/>
</calcChain>
</file>

<file path=xl/sharedStrings.xml><?xml version="1.0" encoding="utf-8"?>
<sst xmlns="http://schemas.openxmlformats.org/spreadsheetml/2006/main" count="68" uniqueCount="62">
  <si>
    <t>Код целевой статьи</t>
  </si>
  <si>
    <t>Наименование программ</t>
  </si>
  <si>
    <t>ВСЕГО РАСХОДОВ</t>
  </si>
  <si>
    <t>2021 год</t>
  </si>
  <si>
    <t>2022 год</t>
  </si>
  <si>
    <t>(тыс. рублей)</t>
  </si>
  <si>
    <t>0100000000</t>
  </si>
  <si>
    <t>0200000000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</si>
  <si>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</si>
  <si>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</si>
  <si>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</si>
  <si>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</si>
  <si>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</si>
  <si>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</si>
  <si>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</si>
  <si>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</si>
  <si>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</si>
  <si>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</si>
  <si>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</si>
  <si>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</si>
  <si>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</si>
  <si>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</si>
  <si>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</si>
  <si>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>1800000000</t>
  </si>
  <si>
    <t>1900000000</t>
  </si>
  <si>
    <t>9900000000</t>
  </si>
  <si>
    <t>Аналитические данные о расходах бюджета Партизанского муниципального района по муниципальным программам</t>
  </si>
  <si>
    <t>Факт за 2019 год</t>
  </si>
  <si>
    <t>Уточненный план за 2020 год</t>
  </si>
  <si>
    <t>2023 год</t>
  </si>
  <si>
    <t>Муниципальная программа  "Развитие муниципальной службы в администрации Партизанского муниципального района на 2016-2021 годы"</t>
  </si>
  <si>
    <t>Муниципальная программа "Развитие образования Партизанского муниципального района" на 2018-2022 годы</t>
  </si>
  <si>
    <t>Муниципальная программа "Развитие культуры Партизанского муниципального района на 2021-2027 годы"</t>
  </si>
  <si>
    <t>Муниципальная программа "Социальная поддержка населения Партизанского муниципального района" на 2021-2025 годы</t>
  </si>
  <si>
    <t>Муниципальная программа "Защита населения и территории от чрезвычайных ситуаций, обеспечение пожарной безопасности Партизанского муниципального района" на 2021-2023 годы</t>
  </si>
  <si>
    <t>Муниципальная программа "Информационное общество Партизанского муниципального района на 2021-2023 годы"</t>
  </si>
  <si>
    <t>Муниципальная программа "Развитие транспортного комплекса Партизанского муниципального района" на 2021-2025 годы</t>
  </si>
  <si>
    <t>Муниципальная программа "Экономическое развитие Партизанского муниципального района на 2021-2025 годы"</t>
  </si>
  <si>
    <t>Муниципальная программа "Улучшение условий труда в муниципальных учреждениях Партизанского муниципального района на 2019-2021 годы"</t>
  </si>
  <si>
    <t>Муниципальная программа "Реализация Стратегии государственной молодежной политики на территории Партизанского муниципального района" на 2021-2023 годы</t>
  </si>
  <si>
    <t>Муниципальная программа "Доступная среда" на 2019-2021 годы</t>
  </si>
  <si>
    <t>Муниципальная программа "Развитие физической культуры и спорта на территории Партизанского муниципального района" на 2021-2024 годы</t>
  </si>
  <si>
    <t>Муниципальная программа "Патриотическое воспитание граждан Партизанского муниципального района на 2021-2024 годы"</t>
  </si>
  <si>
    <t>Муниципальная программа "Развитие малого и среднего предпринимательства в Партизанском муниципальном районе" на 2019-2021 годы</t>
  </si>
  <si>
    <t>Муниципальная программа "Проведение мероприятий по строительству, реконструкции, ремонту объектов коммунального назначения и электросетей, проектным работам в Партизанском муниципальном районе на 2021-2023 годы"</t>
  </si>
  <si>
    <t>Муниципальная программа "Обеспечение жильем молодых семей Партизанского муниципального района" на 2021-2025 годы</t>
  </si>
  <si>
    <t xml:space="preserve">Муниципальная программа "Комплексная безопасность образовательных учреждений Партизанского муниципального района" на 2014-2021 годы </t>
  </si>
  <si>
    <t>Муниципальная программа «Профилактика терроризма, экстремизма, наркомании и алкоголизма, предупреждение безнадзорности, беспризорности и правонарушений среди несовершеннолетних на территории Партизанского муниципального района» на 2019-2021 годы</t>
  </si>
  <si>
    <t>Непрограммные направления деятельности органов местного самоуправления</t>
  </si>
  <si>
    <t>Муниципальная программа "Противодействие коррупции в Партизанском муниципальном районе на 2018-2020 годы"</t>
  </si>
  <si>
    <t>Муниципальная программа "Повышение качества предоставления государственных и муниципальных услуг в Партизанском муниципальном районе" на 2019-2021 годы</t>
  </si>
  <si>
    <t>Муниципальная программа "Развитие архивного дела в Партизанском муниципальном районе" на 2015-2019 годы</t>
  </si>
  <si>
    <t>Муниципальная программа «Строительство Новолитовской  общеобразовательной школы на 220 учащихся с блоком 4-х дошкольных групп, Партизанский район, Приморский край» на 2012-2021 годы</t>
  </si>
  <si>
    <t>Прогноз</t>
  </si>
  <si>
    <t>Сравнение 
2021 с 2019</t>
  </si>
  <si>
    <t>тыс. руб.</t>
  </si>
  <si>
    <t>%</t>
  </si>
  <si>
    <t>Сравнение 
2021 с 2020</t>
  </si>
  <si>
    <t>-</t>
  </si>
  <si>
    <t xml:space="preserve">Муниципальная программа "Устойчивое развитие сельских территорий Партизанского муниципального района на 2021-2025 годы" </t>
  </si>
  <si>
    <t>Муниципальная программа "Проведение мероприятий по строительству, реконструкции, ремонту и содержанию объектов муниципального жилищного фонда, переселению граждан из аварийного жилищного фонда и обеспечению детей-сирот, детей, оставшихся без попечения родителей, лиц из числа детей-сирот и детей, оставшихся без попечения родителей, жилыми помещениями в Партизанском муниципальном районе" на 2020-2022 годы</t>
  </si>
  <si>
    <t>Муниципальная программа «Реконструкция, капитальный ремонт, ремонт объектов социально-культурного назначения Партизанского муниципального района» на 2020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</si>
</sst>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" fontId="4" fillId="0" borderId="4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Normal="100" zoomScaleSheetLayoutView="100" workbookViewId="0">
      <selection activeCell="E9" sqref="E9"/>
    </sheetView>
  </sheetViews>
  <sheetFormatPr defaultColWidth="9.109375" defaultRowHeight="15.6"/>
  <cols>
    <col min="1" max="1" width="22.44140625" style="1" customWidth="1"/>
    <col min="2" max="2" width="34.33203125" style="1" customWidth="1"/>
    <col min="3" max="3" width="16" style="1" customWidth="1"/>
    <col min="4" max="4" width="15" style="1" customWidth="1"/>
    <col min="5" max="5" width="15.44140625" style="1" bestFit="1" customWidth="1"/>
    <col min="6" max="6" width="14.44140625" style="1" customWidth="1"/>
    <col min="7" max="7" width="12.5546875" style="1" customWidth="1"/>
    <col min="8" max="8" width="14.44140625" style="1" customWidth="1"/>
    <col min="9" max="9" width="12.5546875" style="1" customWidth="1"/>
    <col min="10" max="10" width="17.44140625" style="1" customWidth="1"/>
    <col min="11" max="11" width="18.109375" style="1" customWidth="1"/>
    <col min="12" max="16384" width="9.109375" style="1"/>
  </cols>
  <sheetData>
    <row r="1" spans="1:11" ht="39" customHeight="1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11">
      <c r="K3" s="3" t="s">
        <v>5</v>
      </c>
    </row>
    <row r="4" spans="1:11" ht="37.5" customHeight="1">
      <c r="A4" s="18" t="s">
        <v>0</v>
      </c>
      <c r="B4" s="18" t="s">
        <v>1</v>
      </c>
      <c r="C4" s="18" t="s">
        <v>27</v>
      </c>
      <c r="D4" s="18" t="s">
        <v>28</v>
      </c>
      <c r="E4" s="15" t="s">
        <v>53</v>
      </c>
      <c r="F4" s="19" t="s">
        <v>54</v>
      </c>
      <c r="G4" s="20"/>
      <c r="H4" s="19" t="s">
        <v>57</v>
      </c>
      <c r="I4" s="20"/>
      <c r="J4" s="15" t="s">
        <v>53</v>
      </c>
      <c r="K4" s="15" t="s">
        <v>53</v>
      </c>
    </row>
    <row r="5" spans="1:11">
      <c r="A5" s="18"/>
      <c r="B5" s="18"/>
      <c r="C5" s="18"/>
      <c r="D5" s="18"/>
      <c r="E5" s="14" t="s">
        <v>3</v>
      </c>
      <c r="F5" s="14" t="s">
        <v>55</v>
      </c>
      <c r="G5" s="14" t="s">
        <v>56</v>
      </c>
      <c r="H5" s="14" t="s">
        <v>55</v>
      </c>
      <c r="I5" s="14" t="s">
        <v>56</v>
      </c>
      <c r="J5" s="14" t="s">
        <v>4</v>
      </c>
      <c r="K5" s="14" t="s">
        <v>29</v>
      </c>
    </row>
    <row r="6" spans="1:11" ht="82.5" customHeight="1">
      <c r="A6" s="4" t="s">
        <v>6</v>
      </c>
      <c r="B6" s="5" t="s">
        <v>30</v>
      </c>
      <c r="C6" s="6">
        <v>503.56</v>
      </c>
      <c r="D6" s="6">
        <v>554.79999999999995</v>
      </c>
      <c r="E6" s="7">
        <v>554.79999999999995</v>
      </c>
      <c r="F6" s="7">
        <f>E6-C6</f>
        <v>51.239999999999952</v>
      </c>
      <c r="G6" s="7">
        <f>E6/C6*100</f>
        <v>110.17555008340614</v>
      </c>
      <c r="H6" s="7">
        <f>E6-D6</f>
        <v>0</v>
      </c>
      <c r="I6" s="7">
        <f>E6/D6*100</f>
        <v>100</v>
      </c>
      <c r="J6" s="7">
        <v>0</v>
      </c>
      <c r="K6" s="7">
        <v>0</v>
      </c>
    </row>
    <row r="7" spans="1:11" ht="65.25" customHeight="1">
      <c r="A7" s="4" t="s">
        <v>7</v>
      </c>
      <c r="B7" s="5" t="s">
        <v>31</v>
      </c>
      <c r="C7" s="6">
        <v>616117.18000000005</v>
      </c>
      <c r="D7" s="6">
        <v>651899</v>
      </c>
      <c r="E7" s="7">
        <v>678175.76</v>
      </c>
      <c r="F7" s="7">
        <f t="shared" ref="F7:F32" si="0">E7-C7</f>
        <v>62058.579999999958</v>
      </c>
      <c r="G7" s="7">
        <f t="shared" ref="G7:G32" si="1">E7/C7*100</f>
        <v>110.07252873552397</v>
      </c>
      <c r="H7" s="7">
        <f t="shared" ref="H7:H32" si="2">E7-D7</f>
        <v>26276.760000000009</v>
      </c>
      <c r="I7" s="7">
        <f t="shared" ref="I7:I32" si="3">E7/D7*100</f>
        <v>104.03080231753692</v>
      </c>
      <c r="J7" s="7">
        <v>664104.16</v>
      </c>
      <c r="K7" s="7">
        <v>690673.76</v>
      </c>
    </row>
    <row r="8" spans="1:11" ht="62.4">
      <c r="A8" s="4" t="s">
        <v>8</v>
      </c>
      <c r="B8" s="5" t="s">
        <v>32</v>
      </c>
      <c r="C8" s="6">
        <v>89240.19</v>
      </c>
      <c r="D8" s="6">
        <v>90772</v>
      </c>
      <c r="E8" s="7">
        <v>66772.73</v>
      </c>
      <c r="F8" s="7">
        <f t="shared" si="0"/>
        <v>-22467.460000000006</v>
      </c>
      <c r="G8" s="7">
        <f t="shared" si="1"/>
        <v>74.823608062690141</v>
      </c>
      <c r="H8" s="7">
        <f t="shared" si="2"/>
        <v>-23999.270000000004</v>
      </c>
      <c r="I8" s="7">
        <f t="shared" si="3"/>
        <v>73.560932886793282</v>
      </c>
      <c r="J8" s="7">
        <v>66712.479999999996</v>
      </c>
      <c r="K8" s="7">
        <v>66712.479999999996</v>
      </c>
    </row>
    <row r="9" spans="1:11" ht="99" customHeight="1">
      <c r="A9" s="4" t="s">
        <v>9</v>
      </c>
      <c r="B9" s="5" t="s">
        <v>50</v>
      </c>
      <c r="C9" s="6">
        <v>1049.3599999999999</v>
      </c>
      <c r="D9" s="6">
        <v>0</v>
      </c>
      <c r="E9" s="7">
        <v>0</v>
      </c>
      <c r="F9" s="7">
        <f t="shared" si="0"/>
        <v>-1049.3599999999999</v>
      </c>
      <c r="G9" s="7">
        <f t="shared" si="1"/>
        <v>0</v>
      </c>
      <c r="H9" s="7">
        <f t="shared" si="2"/>
        <v>0</v>
      </c>
      <c r="I9" s="7" t="s">
        <v>58</v>
      </c>
      <c r="J9" s="7">
        <v>0</v>
      </c>
      <c r="K9" s="7">
        <v>0</v>
      </c>
    </row>
    <row r="10" spans="1:11" ht="78">
      <c r="A10" s="4" t="s">
        <v>10</v>
      </c>
      <c r="B10" s="5" t="s">
        <v>33</v>
      </c>
      <c r="C10" s="6">
        <v>3532.05</v>
      </c>
      <c r="D10" s="6">
        <v>4110.8999999999996</v>
      </c>
      <c r="E10" s="7">
        <v>3940.72</v>
      </c>
      <c r="F10" s="7">
        <f t="shared" si="0"/>
        <v>408.66999999999962</v>
      </c>
      <c r="G10" s="7">
        <f t="shared" si="1"/>
        <v>111.57033450828837</v>
      </c>
      <c r="H10" s="7">
        <f t="shared" si="2"/>
        <v>-170.17999999999984</v>
      </c>
      <c r="I10" s="7">
        <f t="shared" si="3"/>
        <v>95.860273905957342</v>
      </c>
      <c r="J10" s="7">
        <v>3940.72</v>
      </c>
      <c r="K10" s="7">
        <v>3940.72</v>
      </c>
    </row>
    <row r="11" spans="1:11" ht="109.2">
      <c r="A11" s="4" t="s">
        <v>11</v>
      </c>
      <c r="B11" s="5" t="s">
        <v>34</v>
      </c>
      <c r="C11" s="6">
        <v>4899.7299999999996</v>
      </c>
      <c r="D11" s="6">
        <v>10004.200000000001</v>
      </c>
      <c r="E11" s="7">
        <v>38972.58</v>
      </c>
      <c r="F11" s="7">
        <f t="shared" si="0"/>
        <v>34072.850000000006</v>
      </c>
      <c r="G11" s="7">
        <f t="shared" si="1"/>
        <v>795.40260381694509</v>
      </c>
      <c r="H11" s="7">
        <f t="shared" si="2"/>
        <v>28968.38</v>
      </c>
      <c r="I11" s="7">
        <f t="shared" si="3"/>
        <v>389.56218388276926</v>
      </c>
      <c r="J11" s="7">
        <v>500</v>
      </c>
      <c r="K11" s="7">
        <v>500</v>
      </c>
    </row>
    <row r="12" spans="1:11" ht="62.4">
      <c r="A12" s="4" t="s">
        <v>12</v>
      </c>
      <c r="B12" s="5" t="s">
        <v>35</v>
      </c>
      <c r="C12" s="6">
        <v>3030.76</v>
      </c>
      <c r="D12" s="6">
        <v>2709.8</v>
      </c>
      <c r="E12" s="7">
        <v>2530.3000000000002</v>
      </c>
      <c r="F12" s="7">
        <f t="shared" si="0"/>
        <v>-500.46000000000004</v>
      </c>
      <c r="G12" s="7">
        <f t="shared" si="1"/>
        <v>83.487310113634862</v>
      </c>
      <c r="H12" s="7">
        <f t="shared" si="2"/>
        <v>-179.5</v>
      </c>
      <c r="I12" s="7">
        <f t="shared" si="3"/>
        <v>93.375894899992616</v>
      </c>
      <c r="J12" s="7">
        <v>2530.3000000000002</v>
      </c>
      <c r="K12" s="7">
        <v>2530.3000000000002</v>
      </c>
    </row>
    <row r="13" spans="1:11" ht="78">
      <c r="A13" s="4" t="s">
        <v>13</v>
      </c>
      <c r="B13" s="5" t="s">
        <v>36</v>
      </c>
      <c r="C13" s="6">
        <v>32545.32</v>
      </c>
      <c r="D13" s="6">
        <v>49032.9</v>
      </c>
      <c r="E13" s="7">
        <v>47616</v>
      </c>
      <c r="F13" s="7">
        <f t="shared" si="0"/>
        <v>15070.68</v>
      </c>
      <c r="G13" s="7">
        <f t="shared" si="1"/>
        <v>146.30675009494453</v>
      </c>
      <c r="H13" s="7">
        <f t="shared" si="2"/>
        <v>-1416.9000000000015</v>
      </c>
      <c r="I13" s="7">
        <f t="shared" si="3"/>
        <v>97.110307568999588</v>
      </c>
      <c r="J13" s="7">
        <v>22616</v>
      </c>
      <c r="K13" s="7">
        <v>22616</v>
      </c>
    </row>
    <row r="14" spans="1:11" ht="62.4">
      <c r="A14" s="4" t="s">
        <v>14</v>
      </c>
      <c r="B14" s="5" t="s">
        <v>37</v>
      </c>
      <c r="C14" s="6">
        <v>25359.55</v>
      </c>
      <c r="D14" s="6">
        <v>31859.7</v>
      </c>
      <c r="E14" s="7">
        <v>29650.79</v>
      </c>
      <c r="F14" s="7">
        <f t="shared" si="0"/>
        <v>4291.2400000000016</v>
      </c>
      <c r="G14" s="7">
        <f t="shared" si="1"/>
        <v>116.92159364026571</v>
      </c>
      <c r="H14" s="7">
        <f t="shared" si="2"/>
        <v>-2208.91</v>
      </c>
      <c r="I14" s="7">
        <f t="shared" si="3"/>
        <v>93.066758318502679</v>
      </c>
      <c r="J14" s="7">
        <v>29650.79</v>
      </c>
      <c r="K14" s="7">
        <v>29650.79</v>
      </c>
    </row>
    <row r="15" spans="1:11" ht="62.4">
      <c r="A15" s="4" t="s">
        <v>15</v>
      </c>
      <c r="B15" s="5" t="s">
        <v>49</v>
      </c>
      <c r="C15" s="6">
        <v>41.02</v>
      </c>
      <c r="D15" s="6">
        <v>110</v>
      </c>
      <c r="E15" s="7">
        <v>0</v>
      </c>
      <c r="F15" s="7">
        <f t="shared" si="0"/>
        <v>-41.02</v>
      </c>
      <c r="G15" s="7">
        <f t="shared" si="1"/>
        <v>0</v>
      </c>
      <c r="H15" s="7">
        <f t="shared" si="2"/>
        <v>-110</v>
      </c>
      <c r="I15" s="7">
        <f t="shared" si="3"/>
        <v>0</v>
      </c>
      <c r="J15" s="7">
        <v>0</v>
      </c>
      <c r="K15" s="7">
        <v>0</v>
      </c>
    </row>
    <row r="16" spans="1:11" ht="78">
      <c r="A16" s="4" t="s">
        <v>16</v>
      </c>
      <c r="B16" s="5" t="s">
        <v>38</v>
      </c>
      <c r="C16" s="6">
        <v>266</v>
      </c>
      <c r="D16" s="6">
        <v>263.5</v>
      </c>
      <c r="E16" s="7">
        <v>216.5</v>
      </c>
      <c r="F16" s="7">
        <f t="shared" si="0"/>
        <v>-49.5</v>
      </c>
      <c r="G16" s="7">
        <f t="shared" si="1"/>
        <v>81.390977443609032</v>
      </c>
      <c r="H16" s="7">
        <f t="shared" si="2"/>
        <v>-47</v>
      </c>
      <c r="I16" s="7">
        <f t="shared" si="3"/>
        <v>82.163187855787484</v>
      </c>
      <c r="J16" s="7">
        <v>0</v>
      </c>
      <c r="K16" s="7">
        <v>0</v>
      </c>
    </row>
    <row r="17" spans="1:11" ht="93.6">
      <c r="A17" s="4" t="s">
        <v>17</v>
      </c>
      <c r="B17" s="5" t="s">
        <v>39</v>
      </c>
      <c r="C17" s="6">
        <v>184.94</v>
      </c>
      <c r="D17" s="6">
        <v>120</v>
      </c>
      <c r="E17" s="7">
        <v>325</v>
      </c>
      <c r="F17" s="7">
        <f t="shared" si="0"/>
        <v>140.06</v>
      </c>
      <c r="G17" s="7">
        <f t="shared" si="1"/>
        <v>175.73267005515302</v>
      </c>
      <c r="H17" s="7">
        <f t="shared" si="2"/>
        <v>205</v>
      </c>
      <c r="I17" s="7">
        <f t="shared" si="3"/>
        <v>270.83333333333337</v>
      </c>
      <c r="J17" s="7">
        <v>370</v>
      </c>
      <c r="K17" s="7">
        <v>415</v>
      </c>
    </row>
    <row r="18" spans="1:11" ht="46.8">
      <c r="A18" s="4" t="s">
        <v>18</v>
      </c>
      <c r="B18" s="5" t="s">
        <v>40</v>
      </c>
      <c r="C18" s="6">
        <v>672.76</v>
      </c>
      <c r="D18" s="6">
        <v>607.29999999999995</v>
      </c>
      <c r="E18" s="7">
        <v>453</v>
      </c>
      <c r="F18" s="7">
        <f t="shared" si="0"/>
        <v>-219.76</v>
      </c>
      <c r="G18" s="7">
        <f t="shared" si="1"/>
        <v>67.334562102384211</v>
      </c>
      <c r="H18" s="7">
        <f t="shared" si="2"/>
        <v>-154.29999999999995</v>
      </c>
      <c r="I18" s="7">
        <f t="shared" si="3"/>
        <v>74.592458422525937</v>
      </c>
      <c r="J18" s="7">
        <v>0</v>
      </c>
      <c r="K18" s="7">
        <v>0</v>
      </c>
    </row>
    <row r="19" spans="1:11" ht="78">
      <c r="A19" s="4" t="s">
        <v>19</v>
      </c>
      <c r="B19" s="5" t="s">
        <v>41</v>
      </c>
      <c r="C19" s="6">
        <v>7172.52</v>
      </c>
      <c r="D19" s="6">
        <v>33923.800000000003</v>
      </c>
      <c r="E19" s="7">
        <v>5629.29</v>
      </c>
      <c r="F19" s="7">
        <f t="shared" si="0"/>
        <v>-1543.2300000000005</v>
      </c>
      <c r="G19" s="7">
        <f t="shared" si="1"/>
        <v>78.484131100366398</v>
      </c>
      <c r="H19" s="7">
        <f t="shared" si="2"/>
        <v>-28294.510000000002</v>
      </c>
      <c r="I19" s="7">
        <f t="shared" si="3"/>
        <v>16.593925208850422</v>
      </c>
      <c r="J19" s="7">
        <v>1075.99</v>
      </c>
      <c r="K19" s="7">
        <v>550.05999999999995</v>
      </c>
    </row>
    <row r="20" spans="1:11" ht="62.4">
      <c r="A20" s="4" t="s">
        <v>20</v>
      </c>
      <c r="B20" s="5" t="s">
        <v>51</v>
      </c>
      <c r="C20" s="6">
        <v>150</v>
      </c>
      <c r="D20" s="6">
        <v>0</v>
      </c>
      <c r="E20" s="7">
        <v>60</v>
      </c>
      <c r="F20" s="7">
        <f t="shared" si="0"/>
        <v>-90</v>
      </c>
      <c r="G20" s="7">
        <f t="shared" si="1"/>
        <v>40</v>
      </c>
      <c r="H20" s="7">
        <f t="shared" si="2"/>
        <v>60</v>
      </c>
      <c r="I20" s="7" t="s">
        <v>58</v>
      </c>
      <c r="J20" s="7">
        <v>30</v>
      </c>
      <c r="K20" s="7">
        <v>90</v>
      </c>
    </row>
    <row r="21" spans="1:11" ht="78">
      <c r="A21" s="4" t="s">
        <v>21</v>
      </c>
      <c r="B21" s="5" t="s">
        <v>42</v>
      </c>
      <c r="C21" s="6">
        <v>355.85</v>
      </c>
      <c r="D21" s="6">
        <v>357.7</v>
      </c>
      <c r="E21" s="7">
        <v>554</v>
      </c>
      <c r="F21" s="7">
        <f t="shared" si="0"/>
        <v>198.14999999999998</v>
      </c>
      <c r="G21" s="7">
        <f t="shared" si="1"/>
        <v>155.68357453983418</v>
      </c>
      <c r="H21" s="7">
        <f t="shared" si="2"/>
        <v>196.3</v>
      </c>
      <c r="I21" s="7">
        <f t="shared" si="3"/>
        <v>154.87838971204923</v>
      </c>
      <c r="J21" s="7">
        <v>447</v>
      </c>
      <c r="K21" s="7">
        <v>436</v>
      </c>
    </row>
    <row r="22" spans="1:11" ht="78">
      <c r="A22" s="4" t="s">
        <v>22</v>
      </c>
      <c r="B22" s="5" t="s">
        <v>43</v>
      </c>
      <c r="C22" s="6">
        <v>200</v>
      </c>
      <c r="D22" s="6">
        <v>1.3</v>
      </c>
      <c r="E22" s="7">
        <v>301</v>
      </c>
      <c r="F22" s="7">
        <f t="shared" si="0"/>
        <v>101</v>
      </c>
      <c r="G22" s="7">
        <f t="shared" si="1"/>
        <v>150.5</v>
      </c>
      <c r="H22" s="7">
        <f t="shared" si="2"/>
        <v>299.7</v>
      </c>
      <c r="I22" s="7">
        <f t="shared" si="3"/>
        <v>23153.846153846152</v>
      </c>
      <c r="J22" s="7">
        <v>0</v>
      </c>
      <c r="K22" s="7">
        <v>0</v>
      </c>
    </row>
    <row r="23" spans="1:11" ht="129" customHeight="1">
      <c r="A23" s="4" t="s">
        <v>23</v>
      </c>
      <c r="B23" s="5" t="s">
        <v>44</v>
      </c>
      <c r="C23" s="6">
        <v>16928.12</v>
      </c>
      <c r="D23" s="6">
        <v>38622.699999999997</v>
      </c>
      <c r="E23" s="7">
        <v>6069.86</v>
      </c>
      <c r="F23" s="7">
        <f t="shared" si="0"/>
        <v>-10858.259999999998</v>
      </c>
      <c r="G23" s="7">
        <f t="shared" si="1"/>
        <v>35.856669258015657</v>
      </c>
      <c r="H23" s="7">
        <f t="shared" si="2"/>
        <v>-32552.839999999997</v>
      </c>
      <c r="I23" s="7">
        <f t="shared" si="3"/>
        <v>15.715783723043703</v>
      </c>
      <c r="J23" s="7">
        <v>4590.79</v>
      </c>
      <c r="K23" s="7">
        <v>4352.71</v>
      </c>
    </row>
    <row r="24" spans="1:11" ht="78">
      <c r="A24" s="4" t="s">
        <v>24</v>
      </c>
      <c r="B24" s="5" t="s">
        <v>45</v>
      </c>
      <c r="C24" s="6">
        <v>6944</v>
      </c>
      <c r="D24" s="6">
        <v>6231.3</v>
      </c>
      <c r="E24" s="7">
        <v>6840.48</v>
      </c>
      <c r="F24" s="7">
        <f t="shared" si="0"/>
        <v>-103.52000000000044</v>
      </c>
      <c r="G24" s="7">
        <f t="shared" si="1"/>
        <v>98.509216589861751</v>
      </c>
      <c r="H24" s="7">
        <f t="shared" si="2"/>
        <v>609.17999999999938</v>
      </c>
      <c r="I24" s="7">
        <f t="shared" si="3"/>
        <v>109.77613018150305</v>
      </c>
      <c r="J24" s="7">
        <v>6488.79</v>
      </c>
      <c r="K24" s="7">
        <v>6949.89</v>
      </c>
    </row>
    <row r="25" spans="1:11" ht="78">
      <c r="A25" s="4">
        <v>2000000000</v>
      </c>
      <c r="B25" s="5" t="s">
        <v>59</v>
      </c>
      <c r="C25" s="6">
        <v>1125.5999999999999</v>
      </c>
      <c r="D25" s="6">
        <v>151.19999999999999</v>
      </c>
      <c r="E25" s="7">
        <v>1069.74</v>
      </c>
      <c r="F25" s="7">
        <f t="shared" si="0"/>
        <v>-55.8599999999999</v>
      </c>
      <c r="G25" s="7">
        <f t="shared" si="1"/>
        <v>95.03731343283583</v>
      </c>
      <c r="H25" s="7">
        <f t="shared" si="2"/>
        <v>918.54</v>
      </c>
      <c r="I25" s="7">
        <f t="shared" si="3"/>
        <v>707.5</v>
      </c>
      <c r="J25" s="7">
        <v>1101.83</v>
      </c>
      <c r="K25" s="7">
        <v>1123.23</v>
      </c>
    </row>
    <row r="26" spans="1:11" ht="116.25" customHeight="1">
      <c r="A26" s="4">
        <v>2100000000</v>
      </c>
      <c r="B26" s="5" t="s">
        <v>52</v>
      </c>
      <c r="C26" s="6">
        <v>3300.68</v>
      </c>
      <c r="D26" s="6">
        <v>186583.7</v>
      </c>
      <c r="E26" s="7">
        <v>161290.32</v>
      </c>
      <c r="F26" s="7">
        <f t="shared" si="0"/>
        <v>157989.64000000001</v>
      </c>
      <c r="G26" s="7">
        <f t="shared" si="1"/>
        <v>4886.5785232133985</v>
      </c>
      <c r="H26" s="7">
        <f t="shared" si="2"/>
        <v>-25293.380000000005</v>
      </c>
      <c r="I26" s="7">
        <f t="shared" si="3"/>
        <v>86.443949819839574</v>
      </c>
      <c r="J26" s="7">
        <v>0</v>
      </c>
      <c r="K26" s="7">
        <v>0</v>
      </c>
    </row>
    <row r="27" spans="1:11" ht="78">
      <c r="A27" s="4">
        <v>2300000000</v>
      </c>
      <c r="B27" s="5" t="s">
        <v>46</v>
      </c>
      <c r="C27" s="6">
        <v>1618.14</v>
      </c>
      <c r="D27" s="6">
        <v>1555.1</v>
      </c>
      <c r="E27" s="7">
        <v>504.5</v>
      </c>
      <c r="F27" s="7">
        <f t="shared" si="0"/>
        <v>-1113.6400000000001</v>
      </c>
      <c r="G27" s="7">
        <f t="shared" si="1"/>
        <v>31.177772009838456</v>
      </c>
      <c r="H27" s="7">
        <f t="shared" si="2"/>
        <v>-1050.5999999999999</v>
      </c>
      <c r="I27" s="7">
        <f t="shared" si="3"/>
        <v>32.441643624204232</v>
      </c>
      <c r="J27" s="7">
        <v>0</v>
      </c>
      <c r="K27" s="7">
        <v>0</v>
      </c>
    </row>
    <row r="28" spans="1:11" ht="234">
      <c r="A28" s="4">
        <v>2500000000</v>
      </c>
      <c r="B28" s="5" t="s">
        <v>60</v>
      </c>
      <c r="C28" s="6">
        <v>20658.5</v>
      </c>
      <c r="D28" s="6">
        <v>74736</v>
      </c>
      <c r="E28" s="7">
        <v>39491.89</v>
      </c>
      <c r="F28" s="7">
        <f t="shared" si="0"/>
        <v>18833.39</v>
      </c>
      <c r="G28" s="7">
        <f t="shared" si="1"/>
        <v>191.16533146162595</v>
      </c>
      <c r="H28" s="7">
        <f t="shared" si="2"/>
        <v>-35244.11</v>
      </c>
      <c r="I28" s="7">
        <f t="shared" si="3"/>
        <v>52.84185666880753</v>
      </c>
      <c r="J28" s="7">
        <v>20522.349999999999</v>
      </c>
      <c r="K28" s="7">
        <v>19248.25</v>
      </c>
    </row>
    <row r="29" spans="1:11" ht="109.2">
      <c r="A29" s="4">
        <v>2700000000</v>
      </c>
      <c r="B29" s="5" t="s">
        <v>61</v>
      </c>
      <c r="C29" s="6">
        <v>1045.98</v>
      </c>
      <c r="D29" s="6">
        <v>2180.9</v>
      </c>
      <c r="E29" s="7">
        <v>0</v>
      </c>
      <c r="F29" s="7">
        <f t="shared" si="0"/>
        <v>-1045.98</v>
      </c>
      <c r="G29" s="7">
        <f t="shared" si="1"/>
        <v>0</v>
      </c>
      <c r="H29" s="7">
        <f t="shared" si="2"/>
        <v>-2180.9</v>
      </c>
      <c r="I29" s="7">
        <f t="shared" si="3"/>
        <v>0</v>
      </c>
      <c r="J29" s="7">
        <v>0</v>
      </c>
      <c r="K29" s="7">
        <v>0</v>
      </c>
    </row>
    <row r="30" spans="1:11" ht="156">
      <c r="A30" s="4">
        <v>2800000000</v>
      </c>
      <c r="B30" s="5" t="s">
        <v>47</v>
      </c>
      <c r="C30" s="6">
        <v>0</v>
      </c>
      <c r="D30" s="6">
        <v>19</v>
      </c>
      <c r="E30" s="7">
        <v>54</v>
      </c>
      <c r="F30" s="7">
        <f t="shared" si="0"/>
        <v>54</v>
      </c>
      <c r="G30" s="7" t="s">
        <v>58</v>
      </c>
      <c r="H30" s="7">
        <f t="shared" si="2"/>
        <v>35</v>
      </c>
      <c r="I30" s="7">
        <f t="shared" si="3"/>
        <v>284.21052631578948</v>
      </c>
      <c r="J30" s="7">
        <v>0</v>
      </c>
      <c r="K30" s="7">
        <v>0</v>
      </c>
    </row>
    <row r="31" spans="1:11" ht="46.8">
      <c r="A31" s="4" t="s">
        <v>25</v>
      </c>
      <c r="B31" s="5" t="s">
        <v>48</v>
      </c>
      <c r="C31" s="6">
        <v>93057.2</v>
      </c>
      <c r="D31" s="8">
        <v>147708.4</v>
      </c>
      <c r="E31" s="7">
        <v>129567</v>
      </c>
      <c r="F31" s="7">
        <f t="shared" si="0"/>
        <v>36509.800000000003</v>
      </c>
      <c r="G31" s="7">
        <f t="shared" si="1"/>
        <v>139.233718616077</v>
      </c>
      <c r="H31" s="7">
        <f t="shared" si="2"/>
        <v>-18141.399999999994</v>
      </c>
      <c r="I31" s="7">
        <f t="shared" si="3"/>
        <v>87.71809863216987</v>
      </c>
      <c r="J31" s="7">
        <v>130117.49</v>
      </c>
      <c r="K31" s="7">
        <v>129480.39</v>
      </c>
    </row>
    <row r="32" spans="1:11" s="12" customFormat="1">
      <c r="A32" s="9"/>
      <c r="B32" s="10" t="s">
        <v>2</v>
      </c>
      <c r="C32" s="11">
        <f>SUM(C6:C31)</f>
        <v>929999.01000000013</v>
      </c>
      <c r="D32" s="11">
        <f t="shared" ref="D32:K32" si="4">SUM(D6:D31)</f>
        <v>1334115.2</v>
      </c>
      <c r="E32" s="11">
        <f t="shared" si="4"/>
        <v>1220640.26</v>
      </c>
      <c r="F32" s="7">
        <f t="shared" si="0"/>
        <v>290641.24999999988</v>
      </c>
      <c r="G32" s="7">
        <f t="shared" si="1"/>
        <v>131.25178057985244</v>
      </c>
      <c r="H32" s="7">
        <f t="shared" si="2"/>
        <v>-113474.93999999994</v>
      </c>
      <c r="I32" s="7">
        <f t="shared" si="3"/>
        <v>91.49436720307213</v>
      </c>
      <c r="J32" s="11">
        <f t="shared" si="4"/>
        <v>954798.69000000006</v>
      </c>
      <c r="K32" s="11">
        <f t="shared" si="4"/>
        <v>979269.58000000007</v>
      </c>
    </row>
    <row r="34" spans="1:11">
      <c r="A34" s="2"/>
      <c r="B34" s="2"/>
      <c r="C34" s="2"/>
      <c r="D34" s="2"/>
      <c r="E34" s="2"/>
      <c r="F34" s="13"/>
      <c r="G34" s="13"/>
      <c r="H34" s="13"/>
      <c r="I34" s="13"/>
      <c r="J34" s="2"/>
      <c r="K34" s="2"/>
    </row>
    <row r="35" spans="1:11" ht="32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21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</sheetData>
  <mergeCells count="9">
    <mergeCell ref="A1:K1"/>
    <mergeCell ref="A36:K36"/>
    <mergeCell ref="A35:K35"/>
    <mergeCell ref="D4:D5"/>
    <mergeCell ref="C4:C5"/>
    <mergeCell ref="B4:B5"/>
    <mergeCell ref="A4:A5"/>
    <mergeCell ref="F4:G4"/>
    <mergeCell ref="H4:I4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2020-12-09T06:49:08Z</dcterms:modified>
</cp:coreProperties>
</file>